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15" tabRatio="597" activeTab="1"/>
  </bookViews>
  <sheets>
    <sheet name="Titlist" sheetId="1" r:id="rId1"/>
    <sheet name="celk.přehled" sheetId="2" r:id="rId2"/>
    <sheet name="Dotace" sheetId="3" r:id="rId3"/>
  </sheets>
  <definedNames>
    <definedName name="a">#REF!</definedName>
    <definedName name="_xlnm.Print_Area" localSheetId="1">'celk.přehled'!$A$1:$G$90</definedName>
    <definedName name="_xlnm.Print_Area" localSheetId="0">'Titlist'!$A$1:$AW$46</definedName>
  </definedNames>
  <calcPr fullCalcOnLoad="1"/>
</workbook>
</file>

<file path=xl/sharedStrings.xml><?xml version="1.0" encoding="utf-8"?>
<sst xmlns="http://schemas.openxmlformats.org/spreadsheetml/2006/main" count="230" uniqueCount="153">
  <si>
    <t>Boh.Pha</t>
  </si>
  <si>
    <t>Tech.Pha</t>
  </si>
  <si>
    <t>S.Žižkov</t>
  </si>
  <si>
    <t>USK Pha</t>
  </si>
  <si>
    <t>Benátky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</si>
  <si>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</si>
  <si>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</si>
  <si>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</si>
  <si>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</si>
  <si>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</si>
  <si>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</si>
  <si>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</si>
  <si>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</si>
  <si>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</si>
  <si>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</si>
  <si>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</si>
  <si>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</si>
  <si>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</si>
  <si>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</si>
  <si>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</si>
  <si>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</si>
  <si>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</si>
  <si>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</si>
  <si>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</si>
  <si>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</si>
  <si>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</si>
  <si>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</si>
  <si>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</si>
  <si>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</si>
  <si>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</si>
  <si>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</si>
  <si>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</si>
  <si>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</si>
  <si>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</si>
  <si>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</si>
  <si>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ČP</t>
  </si>
  <si>
    <t>celkem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</si>
  <si>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</si>
  <si>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</si>
  <si>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</si>
  <si>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</si>
  <si>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</si>
  <si>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</si>
  <si>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</si>
  <si>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</si>
  <si>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</si>
  <si>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</si>
  <si>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Všem oddílům ČSK DV</t>
  </si>
  <si>
    <t>Dotace získaná za pořádání závodů (Kč)</t>
  </si>
  <si>
    <t>Celkem =</t>
  </si>
  <si>
    <t>KK Brno</t>
  </si>
  <si>
    <t>číslo</t>
  </si>
  <si>
    <t>Vlašim</t>
  </si>
  <si>
    <t>Sláv.HK</t>
  </si>
  <si>
    <t>SKVeselí</t>
  </si>
  <si>
    <t>Tabulky a souhrn</t>
  </si>
  <si>
    <t>Třebech.</t>
  </si>
  <si>
    <t>Žel.Brod</t>
  </si>
  <si>
    <t>So Písek</t>
  </si>
  <si>
    <t>Ostrava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</si>
  <si>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</si>
  <si>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</si>
  <si>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</si>
  <si>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</si>
  <si>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</si>
  <si>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</si>
  <si>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</si>
  <si>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</si>
  <si>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</si>
  <si>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</si>
  <si>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VSDK</t>
  </si>
  <si>
    <t>Hubertus</t>
  </si>
  <si>
    <t>MČR</t>
  </si>
  <si>
    <t>repre</t>
  </si>
  <si>
    <t>oblast</t>
  </si>
  <si>
    <t>VikingMB</t>
  </si>
  <si>
    <t>Pardub.</t>
  </si>
  <si>
    <t>SKVS ČB</t>
  </si>
  <si>
    <t>RK Týn</t>
  </si>
  <si>
    <t>Chomutov</t>
  </si>
  <si>
    <t>KVS Pha 4</t>
  </si>
  <si>
    <t>Vršovice</t>
  </si>
  <si>
    <t>Jihlava</t>
  </si>
  <si>
    <t>KK Brand</t>
  </si>
  <si>
    <t>HappyLife</t>
  </si>
  <si>
    <t>KK Brandýs</t>
  </si>
  <si>
    <t>Č.Skalice</t>
  </si>
  <si>
    <t>Kč</t>
  </si>
  <si>
    <t>VS Desná</t>
  </si>
  <si>
    <t xml:space="preserve"> </t>
  </si>
  <si>
    <t>Body za sportovní výsledky v roce 2012 - celkový přehled</t>
  </si>
  <si>
    <t>bodů za sportovní výsledky dosažené v roce 2013</t>
  </si>
  <si>
    <t>sestavila Hana Kneblová, předsedkyně ZK</t>
  </si>
  <si>
    <t>Ot.Strak.</t>
  </si>
  <si>
    <t>Třebech</t>
  </si>
  <si>
    <t>Šumperk</t>
  </si>
  <si>
    <t>Body za sportovní výsledky v roce 2013 - celkový přehled</t>
  </si>
  <si>
    <t>a dotací za pořádání veřejných závodů v roce 2014</t>
  </si>
  <si>
    <t>Tzunami</t>
  </si>
  <si>
    <t xml:space="preserve">       Dotace vypočtené na základě tabulky za výkonnost roku 2013, která byla předložena ke kontrole v 11/2013  budou  vypláceny pouze oddílům, které odebraly svazové známky na běžný rok do 30.4.2014. </t>
  </si>
  <si>
    <t>dne 13.8.2014</t>
  </si>
  <si>
    <t>Dotace oddílům v roce 2014</t>
  </si>
  <si>
    <t>dle Směrnic pro závodění a sport.výsledků v roce 2013</t>
  </si>
  <si>
    <t xml:space="preserve">číslo  </t>
  </si>
  <si>
    <t>známky 2014</t>
  </si>
  <si>
    <t>za členy</t>
  </si>
  <si>
    <t>závody 2014</t>
  </si>
  <si>
    <t>body za sport.výsl.2013</t>
  </si>
  <si>
    <t>dotace za sport.výsl.</t>
  </si>
  <si>
    <t>Bohemians Praha</t>
  </si>
  <si>
    <t>Technika Praha</t>
  </si>
  <si>
    <t>Sokol Žižkov</t>
  </si>
  <si>
    <t>USK Praha</t>
  </si>
  <si>
    <t>KK Brandýs n.L.</t>
  </si>
  <si>
    <t>Dukla Brandýs</t>
  </si>
  <si>
    <t>Veselí n.L.</t>
  </si>
  <si>
    <t>SK VS Chomutov</t>
  </si>
  <si>
    <t>nebude odesláno</t>
  </si>
  <si>
    <t>SK VS Č.Budějovice</t>
  </si>
  <si>
    <t>Český Krumlov</t>
  </si>
  <si>
    <t>Ot. Strakonice</t>
  </si>
  <si>
    <t>LCS Praha</t>
  </si>
  <si>
    <t>Olymp Praha</t>
  </si>
  <si>
    <t>Hubertus K. Vary</t>
  </si>
  <si>
    <t>Slavia K. Vary</t>
  </si>
  <si>
    <t>ČSAD Plzeň</t>
  </si>
  <si>
    <t>Loko Plzeň</t>
  </si>
  <si>
    <t>Č. Lípa</t>
  </si>
  <si>
    <t>KVS Hradec Králové</t>
  </si>
  <si>
    <t>Klášterec n.Ohří</t>
  </si>
  <si>
    <t>Roudnice n.L.</t>
  </si>
  <si>
    <t>Ch. Ústí</t>
  </si>
  <si>
    <t>Loko Žatec</t>
  </si>
  <si>
    <t>Dv.Králové</t>
  </si>
  <si>
    <t>Slav. HK</t>
  </si>
  <si>
    <t>Pardubice</t>
  </si>
  <si>
    <t>Třebechovice</t>
  </si>
  <si>
    <t>Železný Brod</t>
  </si>
  <si>
    <t>Kotva</t>
  </si>
  <si>
    <t>Sokol Písek</t>
  </si>
  <si>
    <t>RK Týn nad Vltavou</t>
  </si>
  <si>
    <t>Sport Zbraslav</t>
  </si>
  <si>
    <t>Tesla Brno</t>
  </si>
  <si>
    <t>TJ Ostrava</t>
  </si>
  <si>
    <t>Rájec</t>
  </si>
  <si>
    <t>SK Veselí</t>
  </si>
  <si>
    <t>následující oddíl: Roztoky.</t>
  </si>
  <si>
    <t>Oddílům, jejichž dotace je menší než 500 Kč, nebude tato vyplacena (označeno červeně).</t>
  </si>
  <si>
    <t>Na 1 bod za sportovní výsledky byla vypočtena částka cca 92,38923654 Kč.</t>
  </si>
  <si>
    <t xml:space="preserve">Žádné členské známky v roce 2014 neodebral a proto nedostá dotaci  </t>
  </si>
  <si>
    <t>Hana Kneblová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</si>
  <si>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</si>
  <si>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předsedkyně ZK ČSK DV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</si>
</sst>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20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12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color indexed="8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8"/>
      <name val="Arial Unicode MS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4" fillId="0" borderId="0" xfId="34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left" indent="1"/>
    </xf>
    <xf numFmtId="1" fontId="5" fillId="0" borderId="0" xfId="0" applyNumberFormat="1" applyFont="1" applyAlignment="1">
      <alignment horizontal="left" indent="1"/>
    </xf>
    <xf numFmtId="164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 indent="1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 indent="2"/>
    </xf>
    <xf numFmtId="1" fontId="7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1" fontId="3" fillId="0" borderId="0" xfId="0" applyNumberFormat="1" applyFont="1" applyAlignment="1">
      <alignment horizontal="left" vertical="center" indent="1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5" fontId="5" fillId="0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left" vertic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5" fillId="0" borderId="0" xfId="0" applyNumberFormat="1" applyFont="1" applyFill="1" applyAlignment="1">
      <alignment/>
    </xf>
    <xf numFmtId="171" fontId="3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2" fontId="1" fillId="0" borderId="18" xfId="0" applyNumberFormat="1" applyFont="1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1" fillId="0" borderId="25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17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 indent="2"/>
    </xf>
    <xf numFmtId="1" fontId="2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64" fontId="0" fillId="0" borderId="16" xfId="0" applyNumberFormat="1" applyFont="1" applyBorder="1" applyAlignment="1">
      <alignment/>
    </xf>
    <xf numFmtId="164" fontId="0" fillId="0" borderId="27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2" fillId="0" borderId="13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7" fillId="0" borderId="0" xfId="47">
      <alignment/>
      <protection/>
    </xf>
    <xf numFmtId="0" fontId="19" fillId="0" borderId="0" xfId="47" applyFont="1" applyAlignment="1">
      <alignment horizontal="center" vertical="center" wrapText="1"/>
      <protection/>
    </xf>
    <xf numFmtId="0" fontId="17" fillId="0" borderId="0" xfId="47" applyAlignment="1">
      <alignment horizontal="right"/>
      <protection/>
    </xf>
    <xf numFmtId="0" fontId="18" fillId="0" borderId="0" xfId="47" applyFont="1" applyAlignment="1">
      <alignment horizontal="right"/>
      <protection/>
    </xf>
    <xf numFmtId="2" fontId="17" fillId="0" borderId="0" xfId="47" applyNumberFormat="1">
      <alignment/>
      <protection/>
    </xf>
    <xf numFmtId="0" fontId="18" fillId="0" borderId="16" xfId="47" applyFont="1" applyBorder="1">
      <alignment/>
      <protection/>
    </xf>
    <xf numFmtId="0" fontId="18" fillId="0" borderId="16" xfId="47" applyFont="1" applyBorder="1" applyAlignment="1">
      <alignment horizontal="center"/>
      <protection/>
    </xf>
    <xf numFmtId="0" fontId="18" fillId="0" borderId="16" xfId="47" applyFont="1" applyFill="1" applyBorder="1">
      <alignment/>
      <protection/>
    </xf>
    <xf numFmtId="0" fontId="18" fillId="0" borderId="29" xfId="47" applyFont="1" applyBorder="1">
      <alignment/>
      <protection/>
    </xf>
    <xf numFmtId="0" fontId="18" fillId="0" borderId="29" xfId="47" applyFont="1" applyBorder="1" applyAlignment="1">
      <alignment horizontal="center"/>
      <protection/>
    </xf>
    <xf numFmtId="0" fontId="19" fillId="0" borderId="30" xfId="47" applyFont="1" applyBorder="1" applyAlignment="1">
      <alignment horizontal="center" vertical="center"/>
      <protection/>
    </xf>
    <xf numFmtId="0" fontId="19" fillId="0" borderId="25" xfId="47" applyFont="1" applyBorder="1" applyAlignment="1">
      <alignment horizontal="center" vertical="center"/>
      <protection/>
    </xf>
    <xf numFmtId="0" fontId="19" fillId="0" borderId="25" xfId="47" applyFont="1" applyFill="1" applyBorder="1" applyAlignment="1">
      <alignment horizontal="center" vertical="center" wrapText="1"/>
      <protection/>
    </xf>
    <xf numFmtId="0" fontId="19" fillId="0" borderId="25" xfId="47" applyFont="1" applyBorder="1" applyAlignment="1">
      <alignment horizontal="center" vertical="center" wrapText="1"/>
      <protection/>
    </xf>
    <xf numFmtId="0" fontId="21" fillId="0" borderId="31" xfId="47" applyFont="1" applyBorder="1" applyAlignment="1">
      <alignment horizontal="center" vertical="center" wrapText="1"/>
      <protection/>
    </xf>
    <xf numFmtId="2" fontId="18" fillId="0" borderId="32" xfId="47" applyNumberFormat="1" applyFont="1" applyBorder="1" applyAlignment="1">
      <alignment horizontal="center"/>
      <protection/>
    </xf>
    <xf numFmtId="2" fontId="18" fillId="0" borderId="15" xfId="47" applyNumberFormat="1" applyFont="1" applyBorder="1" applyAlignment="1">
      <alignment horizontal="center"/>
      <protection/>
    </xf>
    <xf numFmtId="0" fontId="23" fillId="0" borderId="33" xfId="47" applyFont="1" applyBorder="1" applyAlignment="1">
      <alignment horizontal="center" vertical="center" wrapText="1"/>
      <protection/>
    </xf>
    <xf numFmtId="0" fontId="20" fillId="0" borderId="34" xfId="47" applyFont="1" applyBorder="1" applyAlignment="1">
      <alignment horizontal="center" vertical="center" wrapText="1"/>
      <protection/>
    </xf>
    <xf numFmtId="0" fontId="18" fillId="0" borderId="35" xfId="47" applyNumberFormat="1" applyFont="1" applyBorder="1" applyAlignment="1">
      <alignment horizontal="center"/>
      <protection/>
    </xf>
    <xf numFmtId="0" fontId="18" fillId="0" borderId="36" xfId="47" applyNumberFormat="1" applyFont="1" applyBorder="1" applyAlignment="1">
      <alignment horizontal="center"/>
      <protection/>
    </xf>
    <xf numFmtId="0" fontId="18" fillId="0" borderId="22" xfId="47" applyNumberFormat="1" applyFont="1" applyBorder="1" applyAlignment="1">
      <alignment horizontal="center"/>
      <protection/>
    </xf>
    <xf numFmtId="0" fontId="1" fillId="0" borderId="0" xfId="47" applyFont="1" applyFill="1">
      <alignment/>
      <protection/>
    </xf>
    <xf numFmtId="0" fontId="1" fillId="0" borderId="0" xfId="47" applyFont="1" applyFill="1" applyAlignment="1">
      <alignment horizontal="center"/>
      <protection/>
    </xf>
    <xf numFmtId="0" fontId="18" fillId="0" borderId="0" xfId="47" applyFont="1" applyAlignment="1">
      <alignment/>
      <protection/>
    </xf>
    <xf numFmtId="0" fontId="18" fillId="0" borderId="0" xfId="47" applyFont="1">
      <alignment/>
      <protection/>
    </xf>
    <xf numFmtId="2" fontId="18" fillId="0" borderId="0" xfId="47" applyNumberFormat="1" applyFont="1">
      <alignment/>
      <protection/>
    </xf>
    <xf numFmtId="0" fontId="17" fillId="0" borderId="0" xfId="47" applyFont="1" applyAlignment="1">
      <alignment horizontal="center"/>
      <protection/>
    </xf>
    <xf numFmtId="2" fontId="17" fillId="0" borderId="0" xfId="47" applyNumberFormat="1" applyFont="1" applyAlignment="1">
      <alignment horizontal="center"/>
      <protection/>
    </xf>
    <xf numFmtId="0" fontId="17" fillId="0" borderId="0" xfId="47" applyNumberFormat="1" applyFont="1" applyAlignment="1">
      <alignment horizontal="center"/>
      <protection/>
    </xf>
    <xf numFmtId="2" fontId="18" fillId="0" borderId="37" xfId="47" applyNumberFormat="1" applyFont="1" applyBorder="1" applyAlignment="1">
      <alignment horizontal="center"/>
      <protection/>
    </xf>
    <xf numFmtId="2" fontId="59" fillId="0" borderId="37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0" fontId="17" fillId="0" borderId="0" xfId="47" applyFont="1" applyAlignment="1">
      <alignment horizontal="right"/>
      <protection/>
    </xf>
    <xf numFmtId="0" fontId="17" fillId="0" borderId="0" xfId="47" applyNumberFormat="1" applyFont="1" applyAlignment="1">
      <alignment horizontal="right"/>
      <protection/>
    </xf>
    <xf numFmtId="0" fontId="17" fillId="0" borderId="0" xfId="47" applyFont="1" applyBorder="1">
      <alignment/>
      <protection/>
    </xf>
    <xf numFmtId="0" fontId="17" fillId="0" borderId="0" xfId="47" applyFont="1" applyBorder="1" applyAlignment="1">
      <alignment horizontal="center"/>
      <protection/>
    </xf>
    <xf numFmtId="0" fontId="17" fillId="0" borderId="0" xfId="47" applyFont="1" applyAlignment="1">
      <alignment/>
      <protection/>
    </xf>
    <xf numFmtId="2" fontId="17" fillId="0" borderId="0" xfId="47" applyNumberFormat="1" applyFont="1">
      <alignment/>
      <protection/>
    </xf>
    <xf numFmtId="0" fontId="17" fillId="0" borderId="0" xfId="47" applyFont="1" applyFill="1">
      <alignment/>
      <protection/>
    </xf>
    <xf numFmtId="1" fontId="17" fillId="0" borderId="0" xfId="47" applyNumberFormat="1" applyFont="1" applyFill="1">
      <alignment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 wrapText="1" indent="1"/>
    </xf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47" applyFont="1" applyFill="1" applyAlignment="1">
      <alignment horizontal="left" wrapText="1"/>
      <protection/>
    </xf>
    <xf numFmtId="0" fontId="17" fillId="0" borderId="0" xfId="47" applyFont="1" applyAlignment="1">
      <alignment horizontal="right" wrapText="1"/>
      <protection/>
    </xf>
    <xf numFmtId="0" fontId="22" fillId="0" borderId="0" xfId="47" applyFont="1" applyAlignment="1">
      <alignment horizontal="center" vertical="center"/>
      <protection/>
    </xf>
    <xf numFmtId="0" fontId="17" fillId="0" borderId="0" xfId="47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53"/>
  <sheetViews>
    <sheetView zoomScalePageLayoutView="0" workbookViewId="0" topLeftCell="A22">
      <selection activeCell="AA43" sqref="AA43"/>
    </sheetView>
  </sheetViews>
  <sheetFormatPr defaultColWidth="8.875" defaultRowHeight="12.75"/>
  <cols>
    <col min="1" max="1" width="5.625" style="5" customWidth="1"/>
    <col min="2" max="2" width="7.875" style="5" customWidth="1"/>
    <col min="3" max="3" width="10.75390625" style="5" customWidth="1"/>
    <col min="4" max="6" width="8.875" style="48" hidden="1" customWidth="1"/>
    <col min="7" max="24" width="8.875" style="5" hidden="1" customWidth="1"/>
    <col min="25" max="25" width="12.875" style="5" customWidth="1"/>
    <col min="26" max="26" width="2.25390625" style="5" customWidth="1"/>
    <col min="27" max="27" width="4.25390625" style="5" customWidth="1"/>
    <col min="28" max="28" width="9.75390625" style="5" customWidth="1"/>
    <col min="29" max="29" width="0.875" style="5" hidden="1" customWidth="1"/>
    <col min="30" max="42" width="8.875" style="5" hidden="1" customWidth="1"/>
    <col min="43" max="43" width="0.12890625" style="5" hidden="1" customWidth="1"/>
    <col min="44" max="44" width="9.875" style="5" customWidth="1"/>
    <col min="45" max="45" width="1.12109375" style="5" customWidth="1"/>
    <col min="46" max="46" width="4.625" style="5" customWidth="1"/>
    <col min="47" max="47" width="10.125" style="5" customWidth="1"/>
    <col min="48" max="48" width="9.75390625" style="5" customWidth="1"/>
    <col min="49" max="49" width="2.75390625" style="5" customWidth="1"/>
    <col min="50" max="50" width="8.875" style="5" customWidth="1"/>
    <col min="51" max="51" width="11.75390625" style="5" hidden="1" customWidth="1"/>
    <col min="52" max="16384" width="8.875" style="5" customWidth="1"/>
  </cols>
  <sheetData>
    <row r="1" spans="2:48" ht="27.75" customHeight="1">
      <c r="B1" s="162" t="s">
        <v>47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</row>
    <row r="2" spans="2:48" ht="20.25">
      <c r="B2" s="163" t="s">
        <v>55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</row>
    <row r="3" spans="2:48" ht="15.75">
      <c r="B3" s="164" t="s">
        <v>91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</row>
    <row r="4" spans="2:48" ht="15.75" customHeight="1">
      <c r="B4" s="166" t="s">
        <v>97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</row>
    <row r="5" spans="2:49" ht="12.75">
      <c r="B5" s="167" t="s">
        <v>99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42"/>
    </row>
    <row r="6" spans="2:49" ht="46.5" customHeigh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42"/>
    </row>
    <row r="7" spans="2:48" ht="12.75">
      <c r="B7" s="12"/>
      <c r="C7" s="6"/>
      <c r="D7" s="8"/>
      <c r="E7" s="8"/>
      <c r="F7" s="57"/>
      <c r="G7" s="7"/>
      <c r="H7" s="7"/>
      <c r="I7" s="7"/>
      <c r="J7" s="7"/>
      <c r="K7" s="7"/>
      <c r="L7" s="7"/>
      <c r="M7" s="7"/>
      <c r="N7" s="7"/>
      <c r="O7" s="7"/>
      <c r="P7" s="6"/>
      <c r="Q7" s="6"/>
      <c r="R7" s="6"/>
      <c r="S7" s="6"/>
      <c r="T7" s="6"/>
      <c r="U7" s="6"/>
      <c r="V7" s="6"/>
      <c r="W7" s="6"/>
      <c r="X7" s="8"/>
      <c r="Y7" s="8"/>
      <c r="Z7" s="8"/>
      <c r="AA7" s="8"/>
      <c r="AB7" s="8"/>
      <c r="AC7" s="6"/>
      <c r="AD7" s="6"/>
      <c r="AE7" s="6"/>
      <c r="AF7" s="6"/>
      <c r="AG7" s="6"/>
      <c r="AH7" s="6"/>
      <c r="AI7" s="6"/>
      <c r="AJ7" s="6"/>
      <c r="AK7" s="6"/>
      <c r="AL7" s="7"/>
      <c r="AM7" s="7"/>
      <c r="AN7" s="7"/>
      <c r="AO7" s="7"/>
      <c r="AP7" s="6"/>
      <c r="AQ7" s="6"/>
      <c r="AR7" s="9"/>
      <c r="AS7" s="10"/>
      <c r="AT7" s="10"/>
      <c r="AU7" s="10"/>
      <c r="AV7" s="11"/>
    </row>
    <row r="8" spans="2:48" ht="12.75">
      <c r="B8" s="12"/>
      <c r="C8" s="25" t="s">
        <v>100</v>
      </c>
      <c r="D8" s="8"/>
      <c r="E8" s="8"/>
      <c r="F8" s="57"/>
      <c r="G8" s="7"/>
      <c r="H8" s="7"/>
      <c r="I8" s="7"/>
      <c r="J8" s="7"/>
      <c r="K8" s="7"/>
      <c r="L8" s="7"/>
      <c r="M8" s="7"/>
      <c r="N8" s="7"/>
      <c r="O8" s="7"/>
      <c r="P8" s="6"/>
      <c r="Q8" s="6"/>
      <c r="R8" s="6"/>
      <c r="S8" s="6"/>
      <c r="T8" s="6"/>
      <c r="U8" s="6"/>
      <c r="V8" s="6"/>
      <c r="W8" s="6"/>
      <c r="X8" s="8"/>
      <c r="Y8" s="8"/>
      <c r="Z8" s="8"/>
      <c r="AA8" s="8"/>
      <c r="AB8" s="8"/>
      <c r="AC8" s="6"/>
      <c r="AD8" s="6"/>
      <c r="AE8" s="6"/>
      <c r="AF8" s="6"/>
      <c r="AG8" s="6"/>
      <c r="AH8" s="6"/>
      <c r="AI8" s="6"/>
      <c r="AJ8" s="6"/>
      <c r="AK8" s="6"/>
      <c r="AL8" s="7"/>
      <c r="AM8" s="7"/>
      <c r="AN8" s="7"/>
      <c r="AO8" s="7"/>
      <c r="AP8" s="6"/>
      <c r="AQ8" s="6"/>
      <c r="AR8" s="6" t="s">
        <v>92</v>
      </c>
      <c r="AS8" s="10"/>
      <c r="AT8" s="10"/>
      <c r="AU8" s="10"/>
      <c r="AV8" s="11"/>
    </row>
    <row r="9" spans="2:48" ht="12.75">
      <c r="B9" s="12"/>
      <c r="C9" s="6"/>
      <c r="D9" s="8"/>
      <c r="E9" s="8"/>
      <c r="F9" s="57"/>
      <c r="G9" s="7"/>
      <c r="H9" s="7"/>
      <c r="I9" s="7"/>
      <c r="J9" s="7"/>
      <c r="K9" s="7"/>
      <c r="L9" s="7"/>
      <c r="M9" s="7"/>
      <c r="N9" s="7"/>
      <c r="O9" s="7"/>
      <c r="P9" s="6"/>
      <c r="Q9" s="6"/>
      <c r="R9" s="6"/>
      <c r="S9" s="6"/>
      <c r="T9" s="6"/>
      <c r="U9" s="6"/>
      <c r="V9" s="6"/>
      <c r="W9" s="6"/>
      <c r="X9" s="8"/>
      <c r="Y9" s="8"/>
      <c r="Z9" s="8"/>
      <c r="AA9" s="8"/>
      <c r="AB9" s="8"/>
      <c r="AC9" s="6"/>
      <c r="AD9" s="6"/>
      <c r="AE9" s="6"/>
      <c r="AF9" s="6"/>
      <c r="AG9" s="6"/>
      <c r="AH9" s="6"/>
      <c r="AI9" s="6"/>
      <c r="AJ9" s="6"/>
      <c r="AK9" s="6"/>
      <c r="AL9" s="7"/>
      <c r="AM9" s="7"/>
      <c r="AN9" s="7"/>
      <c r="AO9" s="7"/>
      <c r="AP9" s="6"/>
      <c r="AQ9" s="6"/>
      <c r="AR9" s="6"/>
      <c r="AS9" s="10"/>
      <c r="AT9" s="10"/>
      <c r="AU9" s="10"/>
      <c r="AV9" s="11"/>
    </row>
    <row r="10" spans="2:48" ht="20.25">
      <c r="B10" s="165" t="s">
        <v>48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</row>
    <row r="11" spans="2:51" ht="20.25">
      <c r="B11" s="1">
        <v>61</v>
      </c>
      <c r="C11" s="1" t="s">
        <v>94</v>
      </c>
      <c r="D11" s="32"/>
      <c r="E11" s="32"/>
      <c r="F11" s="32"/>
      <c r="G11" s="32"/>
      <c r="H11" s="32"/>
      <c r="I11" s="32"/>
      <c r="J11" s="32"/>
      <c r="K11" s="32"/>
      <c r="L11" s="31"/>
      <c r="M11" s="31"/>
      <c r="N11" s="31"/>
      <c r="O11" s="31"/>
      <c r="P11" s="32"/>
      <c r="Q11" s="32"/>
      <c r="R11" s="36"/>
      <c r="S11" s="58"/>
      <c r="Y11" s="108">
        <v>12000</v>
      </c>
      <c r="Z11" s="26"/>
      <c r="AA11" s="1">
        <v>39</v>
      </c>
      <c r="AB11" s="1" t="s">
        <v>12</v>
      </c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74">
        <v>8000</v>
      </c>
      <c r="AS11" s="32"/>
      <c r="AT11" s="1">
        <v>112</v>
      </c>
      <c r="AU11" s="1" t="s">
        <v>28</v>
      </c>
      <c r="AV11" s="22">
        <v>10000</v>
      </c>
      <c r="AW11" s="26"/>
      <c r="AX11" s="68" t="s">
        <v>89</v>
      </c>
      <c r="AY11" s="5">
        <v>600000</v>
      </c>
    </row>
    <row r="12" spans="2:49" ht="12.75">
      <c r="B12" s="1">
        <v>103</v>
      </c>
      <c r="C12" s="1" t="s">
        <v>50</v>
      </c>
      <c r="D12" s="32"/>
      <c r="E12" s="32"/>
      <c r="F12" s="32"/>
      <c r="G12" s="32"/>
      <c r="H12" s="32"/>
      <c r="I12" s="32"/>
      <c r="J12" s="32"/>
      <c r="K12" s="32"/>
      <c r="L12" s="31"/>
      <c r="M12" s="31"/>
      <c r="N12" s="31"/>
      <c r="O12" s="31"/>
      <c r="P12" s="32"/>
      <c r="Q12" s="32"/>
      <c r="R12" s="36"/>
      <c r="S12" s="58"/>
      <c r="Y12" s="74">
        <v>10000</v>
      </c>
      <c r="Z12" s="26"/>
      <c r="AA12" s="1">
        <v>42</v>
      </c>
      <c r="AB12" s="1" t="s">
        <v>13</v>
      </c>
      <c r="AC12" s="55"/>
      <c r="AD12" s="55"/>
      <c r="AE12" s="55"/>
      <c r="AF12" s="30"/>
      <c r="AG12" s="31"/>
      <c r="AH12" s="31"/>
      <c r="AI12" s="31"/>
      <c r="AJ12" s="31"/>
      <c r="AK12" s="31"/>
      <c r="AL12" s="31"/>
      <c r="AM12" s="31"/>
      <c r="AN12" s="31"/>
      <c r="AO12" s="32"/>
      <c r="AP12" s="32"/>
      <c r="AQ12" s="32"/>
      <c r="AR12" s="107">
        <v>8000</v>
      </c>
      <c r="AS12" s="29"/>
      <c r="AT12" s="107">
        <v>23</v>
      </c>
      <c r="AU12" s="107" t="s">
        <v>77</v>
      </c>
      <c r="AV12" s="107">
        <v>16000</v>
      </c>
      <c r="AW12" s="22"/>
    </row>
    <row r="13" spans="2:54" ht="12.75">
      <c r="B13" s="1">
        <v>119</v>
      </c>
      <c r="C13" s="1" t="s">
        <v>30</v>
      </c>
      <c r="D13" s="55"/>
      <c r="E13" s="55"/>
      <c r="F13" s="55"/>
      <c r="G13" s="30"/>
      <c r="H13" s="31"/>
      <c r="I13" s="31"/>
      <c r="J13" s="31"/>
      <c r="K13" s="31"/>
      <c r="L13" s="31"/>
      <c r="M13" s="31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26"/>
      <c r="Y13" s="22">
        <v>9000</v>
      </c>
      <c r="Z13" s="26"/>
      <c r="AA13" s="1">
        <v>43</v>
      </c>
      <c r="AB13" s="1" t="s">
        <v>14</v>
      </c>
      <c r="AR13" s="74">
        <v>8000</v>
      </c>
      <c r="AS13" s="29"/>
      <c r="AT13" s="1">
        <v>133</v>
      </c>
      <c r="AU13" s="1" t="s">
        <v>54</v>
      </c>
      <c r="AV13" s="74">
        <v>10000</v>
      </c>
      <c r="AW13" s="74"/>
      <c r="AY13" s="5">
        <v>202500</v>
      </c>
      <c r="BB13" s="99"/>
    </row>
    <row r="14" spans="2:54" ht="12.75">
      <c r="B14" s="1">
        <v>10</v>
      </c>
      <c r="C14" s="1" t="s">
        <v>4</v>
      </c>
      <c r="D14" s="55"/>
      <c r="E14" s="55"/>
      <c r="F14" s="55"/>
      <c r="G14" s="30"/>
      <c r="H14" s="31"/>
      <c r="I14" s="31"/>
      <c r="J14" s="31"/>
      <c r="K14" s="31"/>
      <c r="L14" s="31"/>
      <c r="M14" s="31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26"/>
      <c r="Y14" s="22">
        <v>8000</v>
      </c>
      <c r="Z14" s="26"/>
      <c r="AA14" s="1">
        <v>47</v>
      </c>
      <c r="AB14" s="1" t="s">
        <v>18</v>
      </c>
      <c r="AR14" s="74">
        <v>8000</v>
      </c>
      <c r="AS14" s="29"/>
      <c r="AT14" s="1">
        <v>53</v>
      </c>
      <c r="AU14" s="1" t="s">
        <v>42</v>
      </c>
      <c r="AV14" s="74">
        <v>4000</v>
      </c>
      <c r="AW14" s="74"/>
      <c r="AY14" s="5">
        <v>40200</v>
      </c>
      <c r="BB14" s="99"/>
    </row>
    <row r="15" spans="2:54" ht="12.75">
      <c r="B15" s="1">
        <v>14</v>
      </c>
      <c r="C15" s="1" t="s">
        <v>5</v>
      </c>
      <c r="D15" s="55"/>
      <c r="E15" s="55"/>
      <c r="F15" s="55"/>
      <c r="G15" s="30"/>
      <c r="H15" s="31"/>
      <c r="I15" s="31"/>
      <c r="J15" s="31"/>
      <c r="K15" s="31"/>
      <c r="L15" s="31"/>
      <c r="M15" s="31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26"/>
      <c r="Y15" s="74">
        <v>8000</v>
      </c>
      <c r="Z15" s="26"/>
      <c r="AA15" s="1">
        <v>60</v>
      </c>
      <c r="AB15" s="1" t="s">
        <v>23</v>
      </c>
      <c r="AC15" s="32"/>
      <c r="AD15" s="32"/>
      <c r="AE15" s="32"/>
      <c r="AF15" s="32"/>
      <c r="AG15" s="32"/>
      <c r="AH15" s="32"/>
      <c r="AI15" s="32"/>
      <c r="AJ15" s="32"/>
      <c r="AK15" s="31"/>
      <c r="AL15" s="31"/>
      <c r="AM15" s="31"/>
      <c r="AN15" s="31"/>
      <c r="AO15" s="32"/>
      <c r="AP15" s="32"/>
      <c r="AQ15" s="36"/>
      <c r="AR15" s="74">
        <v>9000</v>
      </c>
      <c r="AS15" s="29"/>
      <c r="AT15" s="1">
        <v>76</v>
      </c>
      <c r="AU15" s="1" t="s">
        <v>40</v>
      </c>
      <c r="AV15" s="74">
        <v>6000</v>
      </c>
      <c r="AW15"/>
      <c r="AY15" s="5">
        <v>4000</v>
      </c>
      <c r="BB15" s="99"/>
    </row>
    <row r="16" spans="2:54" ht="12.75">
      <c r="B16" s="1">
        <v>17</v>
      </c>
      <c r="C16" s="1" t="s">
        <v>6</v>
      </c>
      <c r="D16" s="55"/>
      <c r="E16" s="55"/>
      <c r="F16" s="55"/>
      <c r="G16" s="30"/>
      <c r="H16" s="31"/>
      <c r="I16" s="31"/>
      <c r="J16" s="31"/>
      <c r="K16" s="31"/>
      <c r="L16" s="31"/>
      <c r="M16" s="31"/>
      <c r="N16" s="31"/>
      <c r="O16" s="31"/>
      <c r="P16" s="32"/>
      <c r="Q16" s="32"/>
      <c r="R16" s="32"/>
      <c r="S16" s="32"/>
      <c r="T16" s="32"/>
      <c r="U16" s="32"/>
      <c r="V16" s="32"/>
      <c r="W16" s="32"/>
      <c r="X16" s="26"/>
      <c r="Y16" s="74">
        <v>8000</v>
      </c>
      <c r="Z16" s="26"/>
      <c r="AA16" s="1">
        <v>64</v>
      </c>
      <c r="AB16" s="1" t="s">
        <v>24</v>
      </c>
      <c r="AC16" s="32"/>
      <c r="AD16" s="32"/>
      <c r="AE16" s="32"/>
      <c r="AF16" s="32"/>
      <c r="AG16" s="32"/>
      <c r="AH16" s="32"/>
      <c r="AI16" s="32"/>
      <c r="AJ16" s="32"/>
      <c r="AK16" s="31"/>
      <c r="AL16" s="31"/>
      <c r="AM16" s="31"/>
      <c r="AN16" s="31"/>
      <c r="AO16" s="32"/>
      <c r="AP16" s="32"/>
      <c r="AQ16" s="36"/>
      <c r="AR16" s="74">
        <v>9000</v>
      </c>
      <c r="AS16" s="29"/>
      <c r="AT16" s="1">
        <v>128</v>
      </c>
      <c r="AU16" s="1" t="s">
        <v>88</v>
      </c>
      <c r="AV16" s="74">
        <v>12000</v>
      </c>
      <c r="AW16" s="74"/>
      <c r="BB16" s="100"/>
    </row>
    <row r="17" spans="2:54" ht="12.75">
      <c r="B17" s="1">
        <v>27</v>
      </c>
      <c r="C17" s="1" t="s">
        <v>93</v>
      </c>
      <c r="Y17" s="74">
        <v>8000</v>
      </c>
      <c r="Z17" s="26"/>
      <c r="AA17" s="1">
        <v>70</v>
      </c>
      <c r="AB17" s="1" t="s">
        <v>57</v>
      </c>
      <c r="AC17" s="32"/>
      <c r="AD17" s="32"/>
      <c r="AE17" s="32"/>
      <c r="AF17" s="32"/>
      <c r="AG17" s="32"/>
      <c r="AH17" s="32"/>
      <c r="AI17" s="32"/>
      <c r="AJ17" s="32"/>
      <c r="AK17" s="31"/>
      <c r="AL17" s="31"/>
      <c r="AM17" s="31"/>
      <c r="AN17" s="31"/>
      <c r="AO17" s="32"/>
      <c r="AP17" s="32"/>
      <c r="AQ17" s="36"/>
      <c r="AR17" s="22">
        <v>8000</v>
      </c>
      <c r="AS17" s="29"/>
      <c r="AT17" s="1">
        <v>26</v>
      </c>
      <c r="AU17" s="1" t="s">
        <v>41</v>
      </c>
      <c r="AV17" s="74">
        <v>1000</v>
      </c>
      <c r="AW17" s="86"/>
      <c r="BB17" s="98"/>
    </row>
    <row r="18" spans="2:63" ht="12.75">
      <c r="B18" s="1">
        <v>30</v>
      </c>
      <c r="C18" s="1" t="s">
        <v>46</v>
      </c>
      <c r="D18" s="55"/>
      <c r="E18" s="55"/>
      <c r="F18" s="55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26"/>
      <c r="Y18" s="74">
        <v>8000</v>
      </c>
      <c r="Z18" s="26"/>
      <c r="AA18" s="1">
        <v>11</v>
      </c>
      <c r="AB18" s="1" t="s">
        <v>83</v>
      </c>
      <c r="AC18" s="55"/>
      <c r="AD18" s="55"/>
      <c r="AE18" s="55"/>
      <c r="AF18" s="30"/>
      <c r="AG18" s="31"/>
      <c r="AH18" s="31"/>
      <c r="AI18" s="31"/>
      <c r="AJ18" s="31"/>
      <c r="AK18" s="31"/>
      <c r="AL18" s="31"/>
      <c r="AM18" s="31"/>
      <c r="AN18" s="31"/>
      <c r="AO18" s="32"/>
      <c r="AP18" s="32"/>
      <c r="AQ18" s="32"/>
      <c r="AR18" s="107">
        <v>8000</v>
      </c>
      <c r="AS18" s="32"/>
      <c r="AT18" s="107">
        <v>118</v>
      </c>
      <c r="AU18" s="1" t="s">
        <v>98</v>
      </c>
      <c r="AV18" s="118">
        <v>8000</v>
      </c>
      <c r="BK18" s="22" t="s">
        <v>89</v>
      </c>
    </row>
    <row r="19" spans="2:74" ht="12.75">
      <c r="B19" s="1">
        <v>36</v>
      </c>
      <c r="C19" s="1" t="s">
        <v>11</v>
      </c>
      <c r="D19" s="55"/>
      <c r="E19" s="55"/>
      <c r="F19" s="55"/>
      <c r="G19" s="30"/>
      <c r="H19" s="31"/>
      <c r="I19" s="31"/>
      <c r="J19" s="31"/>
      <c r="K19" s="31"/>
      <c r="L19" s="31"/>
      <c r="M19" s="31"/>
      <c r="N19" s="31"/>
      <c r="O19" s="31"/>
      <c r="P19" s="32"/>
      <c r="Q19" s="32"/>
      <c r="R19" s="32"/>
      <c r="S19" s="32"/>
      <c r="T19" s="32"/>
      <c r="U19" s="32"/>
      <c r="V19" s="32"/>
      <c r="W19" s="32"/>
      <c r="X19" s="26"/>
      <c r="Y19" s="22">
        <v>8000</v>
      </c>
      <c r="Z19" s="26"/>
      <c r="AA19" s="1">
        <v>108</v>
      </c>
      <c r="AB19" s="1" t="s">
        <v>70</v>
      </c>
      <c r="AC19" s="58"/>
      <c r="AR19" s="22">
        <v>8000</v>
      </c>
      <c r="AS19" s="29"/>
      <c r="AT19" s="1">
        <v>46</v>
      </c>
      <c r="AU19" s="1" t="s">
        <v>17</v>
      </c>
      <c r="AV19" s="74">
        <v>8000</v>
      </c>
      <c r="AW19" s="74"/>
      <c r="AY19" s="5">
        <f>AY11+AY14-AY13-AY14</f>
        <v>397500</v>
      </c>
      <c r="BB19" s="30"/>
      <c r="BC19" s="30"/>
      <c r="BD19" s="30"/>
      <c r="BE19" s="30"/>
      <c r="BF19" s="31"/>
      <c r="BG19" s="31"/>
      <c r="BH19" s="31"/>
      <c r="BI19" s="31"/>
      <c r="BJ19" s="31"/>
      <c r="BK19" s="31"/>
      <c r="BL19" s="31"/>
      <c r="BM19" s="31"/>
      <c r="BN19" s="32"/>
      <c r="BO19" s="32"/>
      <c r="BP19" s="32"/>
      <c r="BQ19" s="32"/>
      <c r="BR19" s="32"/>
      <c r="BS19" s="32"/>
      <c r="BT19" s="32"/>
      <c r="BU19" s="32"/>
      <c r="BV19" s="26"/>
    </row>
    <row r="20" spans="2:74" ht="12.75">
      <c r="B20" s="1">
        <v>135</v>
      </c>
      <c r="C20" s="1" t="s">
        <v>34</v>
      </c>
      <c r="D20" s="55"/>
      <c r="E20" s="55"/>
      <c r="F20" s="55"/>
      <c r="G20" s="30"/>
      <c r="H20" s="31"/>
      <c r="I20" s="31"/>
      <c r="J20" s="31"/>
      <c r="K20" s="31"/>
      <c r="L20" s="31"/>
      <c r="M20" s="31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26"/>
      <c r="Y20" s="22">
        <v>10000</v>
      </c>
      <c r="Z20" s="26"/>
      <c r="AA20" s="1">
        <v>57</v>
      </c>
      <c r="AB20" s="5" t="s">
        <v>76</v>
      </c>
      <c r="AR20" s="5">
        <v>200</v>
      </c>
      <c r="AS20" s="29"/>
      <c r="AT20" s="1"/>
      <c r="AW20" s="74"/>
      <c r="BB20" s="30"/>
      <c r="BC20" s="30"/>
      <c r="BD20" s="30"/>
      <c r="BE20" s="30"/>
      <c r="BF20" s="31"/>
      <c r="BG20" s="31"/>
      <c r="BH20" s="31"/>
      <c r="BI20" s="31"/>
      <c r="BJ20" s="31"/>
      <c r="BK20" s="31"/>
      <c r="BL20" s="31"/>
      <c r="BM20" s="31"/>
      <c r="BN20" s="32"/>
      <c r="BO20" s="32"/>
      <c r="BP20" s="32"/>
      <c r="BQ20" s="32"/>
      <c r="BR20" s="32"/>
      <c r="BS20" s="32"/>
      <c r="BT20" s="32"/>
      <c r="BU20" s="32"/>
      <c r="BV20" s="26"/>
    </row>
    <row r="21" spans="2:74" ht="12.75">
      <c r="B21" s="1"/>
      <c r="D21" s="5"/>
      <c r="E21" s="5"/>
      <c r="F21" s="5"/>
      <c r="Z21" s="26"/>
      <c r="AA21" s="1"/>
      <c r="AB21" s="1"/>
      <c r="AC21" s="58"/>
      <c r="AR21" s="22"/>
      <c r="AS21" s="29"/>
      <c r="AT21" s="1"/>
      <c r="AU21" s="1"/>
      <c r="AV21" s="74"/>
      <c r="AW21" s="74"/>
      <c r="BB21" s="30"/>
      <c r="BC21" s="30"/>
      <c r="BD21" s="30"/>
      <c r="BE21" s="30"/>
      <c r="BF21" s="31"/>
      <c r="BG21" s="31"/>
      <c r="BH21" s="31"/>
      <c r="BI21" s="31"/>
      <c r="BJ21" s="31"/>
      <c r="BK21" s="31"/>
      <c r="BL21" s="31"/>
      <c r="BM21" s="31"/>
      <c r="BN21" s="32"/>
      <c r="BO21" s="32"/>
      <c r="BP21" s="32"/>
      <c r="BQ21" s="32"/>
      <c r="BR21" s="32"/>
      <c r="BS21" s="32"/>
      <c r="BT21" s="32"/>
      <c r="BU21" s="32"/>
      <c r="BV21" s="26"/>
    </row>
    <row r="22" spans="4:51" ht="12.75">
      <c r="D22" s="55"/>
      <c r="E22" s="55"/>
      <c r="F22" s="55"/>
      <c r="G22" s="30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26"/>
      <c r="Z22" s="26"/>
      <c r="AC22" s="32"/>
      <c r="AD22" s="32"/>
      <c r="AE22" s="32"/>
      <c r="AF22" s="32"/>
      <c r="AG22" s="32"/>
      <c r="AH22" s="32"/>
      <c r="AI22" s="32"/>
      <c r="AJ22" s="32"/>
      <c r="AK22" s="31"/>
      <c r="AL22" s="31"/>
      <c r="AM22" s="31"/>
      <c r="AN22" s="31"/>
      <c r="AO22" s="32"/>
      <c r="AP22" s="32"/>
      <c r="AQ22" s="36"/>
      <c r="AS22" s="29"/>
      <c r="AT22" s="1"/>
      <c r="AU22" s="1"/>
      <c r="AV22" s="22"/>
      <c r="AY22" s="5">
        <v>7802</v>
      </c>
    </row>
    <row r="23" spans="26:45" ht="12.75">
      <c r="Z23" s="26"/>
      <c r="AA23" s="1"/>
      <c r="AB23" s="1"/>
      <c r="AR23" s="69"/>
      <c r="AS23" s="29"/>
    </row>
    <row r="24" spans="2:48" ht="18" customHeight="1">
      <c r="B24" s="13"/>
      <c r="C24" s="27" t="s">
        <v>49</v>
      </c>
      <c r="D24" s="56"/>
      <c r="E24" s="56"/>
      <c r="F24" s="49"/>
      <c r="G24" s="28"/>
      <c r="H24" s="28"/>
      <c r="I24" s="28"/>
      <c r="J24" s="28"/>
      <c r="K24" s="28"/>
      <c r="L24" s="28"/>
      <c r="M24" s="28"/>
      <c r="N24" s="28"/>
      <c r="O24" s="28"/>
      <c r="P24" s="27"/>
      <c r="Q24" s="27"/>
      <c r="R24" s="27"/>
      <c r="S24" s="27"/>
      <c r="T24" s="27"/>
      <c r="U24" s="27"/>
      <c r="V24" s="27"/>
      <c r="W24" s="27"/>
      <c r="X24" s="66" t="e">
        <f>SUM(Y11:Y23,AR12:AR23,#REF!)</f>
        <v>#REF!</v>
      </c>
      <c r="Y24" s="70">
        <f>SUM(Y11:Y22,AR11:AR22,AV11:AV22)</f>
        <v>238200</v>
      </c>
      <c r="Z24" s="106" t="s">
        <v>87</v>
      </c>
      <c r="AA24" s="106"/>
      <c r="AB24" s="2"/>
      <c r="AC24" s="13"/>
      <c r="AD24" s="9"/>
      <c r="AE24" s="9"/>
      <c r="AF24" s="9"/>
      <c r="AG24" s="9"/>
      <c r="AH24" s="9"/>
      <c r="AI24" s="9"/>
      <c r="AJ24" s="9"/>
      <c r="AK24" s="9"/>
      <c r="AL24" s="14"/>
      <c r="AM24" s="14"/>
      <c r="AN24" s="14"/>
      <c r="AO24" s="14"/>
      <c r="AP24" s="9"/>
      <c r="AQ24" s="9"/>
      <c r="AR24" s="13"/>
      <c r="AT24" s="13"/>
      <c r="AU24" s="13"/>
      <c r="AV24" s="13"/>
    </row>
    <row r="25" spans="2:49" ht="14.25" customHeight="1">
      <c r="B25" s="6"/>
      <c r="C25" s="6"/>
      <c r="D25" s="8"/>
      <c r="E25" s="8"/>
      <c r="F25" s="57"/>
      <c r="G25" s="7"/>
      <c r="H25" s="7"/>
      <c r="I25" s="7"/>
      <c r="J25" s="7"/>
      <c r="K25" s="7"/>
      <c r="L25" s="7"/>
      <c r="M25" s="7"/>
      <c r="N25" s="7"/>
      <c r="O25" s="7"/>
      <c r="P25" s="6"/>
      <c r="Q25" s="6"/>
      <c r="R25" s="6"/>
      <c r="S25" s="6"/>
      <c r="T25" s="6"/>
      <c r="U25" s="6"/>
      <c r="V25" s="6"/>
      <c r="W25" s="6"/>
      <c r="X25" s="8"/>
      <c r="Y25" s="8"/>
      <c r="Z25" s="8" t="s">
        <v>89</v>
      </c>
      <c r="AA25" s="8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7"/>
      <c r="AM25" s="7"/>
      <c r="AN25" s="7"/>
      <c r="AO25" s="7"/>
      <c r="AP25" s="6"/>
      <c r="AQ25" s="6"/>
      <c r="AS25" s="67"/>
      <c r="AW25" s="15"/>
    </row>
    <row r="26" spans="2:48" ht="15">
      <c r="B26" s="67"/>
      <c r="C26" s="112" t="s">
        <v>150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67"/>
      <c r="AU26" s="67"/>
      <c r="AV26" s="67"/>
    </row>
    <row r="27" spans="2:48" ht="15">
      <c r="B27" s="34"/>
      <c r="C27" s="112" t="s">
        <v>152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34"/>
      <c r="AU27" s="34"/>
      <c r="AV27" s="34"/>
    </row>
    <row r="28" spans="2:45" ht="15">
      <c r="B28" s="6"/>
      <c r="C28" s="113" t="s">
        <v>151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2:43" ht="20.25">
      <c r="B29" s="17"/>
      <c r="D29" s="8"/>
      <c r="E29" s="8"/>
      <c r="F29" s="57"/>
      <c r="G29" s="7"/>
      <c r="H29" s="7"/>
      <c r="I29" s="7"/>
      <c r="J29" s="7"/>
      <c r="K29" s="7"/>
      <c r="L29" s="7"/>
      <c r="M29" s="7"/>
      <c r="N29" s="7"/>
      <c r="O29" s="7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  <c r="AM29" s="7"/>
      <c r="AN29" s="7"/>
      <c r="AO29" s="7"/>
      <c r="AP29" s="6"/>
      <c r="AQ29" s="6"/>
    </row>
    <row r="30" spans="2:50" ht="15">
      <c r="B30" s="18"/>
      <c r="D30" s="8"/>
      <c r="E30" s="8"/>
      <c r="F30" s="57"/>
      <c r="G30" s="7"/>
      <c r="H30" s="7"/>
      <c r="I30" s="7"/>
      <c r="J30" s="7"/>
      <c r="K30" s="7"/>
      <c r="L30" s="7"/>
      <c r="M30" s="7"/>
      <c r="N30" s="7"/>
      <c r="O30" s="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  <c r="AM30" s="7"/>
      <c r="AN30" s="7"/>
      <c r="AO30" s="7"/>
      <c r="AP30" s="6"/>
      <c r="AQ30" s="6"/>
      <c r="AU30" s="160"/>
      <c r="AV30" s="160"/>
      <c r="AW30" s="19"/>
      <c r="AX30" s="47"/>
    </row>
    <row r="31" spans="2:53" ht="15">
      <c r="B31" s="18"/>
      <c r="D31" s="8"/>
      <c r="E31" s="8"/>
      <c r="F31" s="57"/>
      <c r="G31" s="7"/>
      <c r="H31" s="7"/>
      <c r="I31" s="7"/>
      <c r="J31" s="7"/>
      <c r="K31" s="7"/>
      <c r="L31" s="7"/>
      <c r="M31" s="7"/>
      <c r="N31" s="7"/>
      <c r="O31" s="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  <c r="AM31" s="7"/>
      <c r="AN31" s="7"/>
      <c r="AO31" s="7"/>
      <c r="AP31" s="6"/>
      <c r="AQ31" s="6"/>
      <c r="AU31" s="101"/>
      <c r="AV31" s="61"/>
      <c r="AW31" s="19"/>
      <c r="AX31" s="47"/>
      <c r="BA31" s="71"/>
    </row>
    <row r="32" spans="2:50" ht="15">
      <c r="B32" s="18"/>
      <c r="D32" s="8"/>
      <c r="E32" s="8"/>
      <c r="F32" s="57"/>
      <c r="G32" s="7"/>
      <c r="H32" s="7"/>
      <c r="I32" s="7"/>
      <c r="J32" s="7"/>
      <c r="K32" s="7"/>
      <c r="L32" s="7"/>
      <c r="M32" s="7"/>
      <c r="N32" s="7"/>
      <c r="O32" s="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M32" s="7"/>
      <c r="AN32" s="7"/>
      <c r="AO32" s="7"/>
      <c r="AP32" s="6"/>
      <c r="AQ32" s="6"/>
      <c r="AU32" s="101"/>
      <c r="AV32" s="61"/>
      <c r="AW32" s="19"/>
      <c r="AX32" s="47"/>
    </row>
    <row r="33" spans="2:50" ht="15">
      <c r="B33" s="18"/>
      <c r="D33" s="8"/>
      <c r="E33" s="8"/>
      <c r="F33" s="57"/>
      <c r="G33" s="7"/>
      <c r="H33" s="7"/>
      <c r="I33" s="7"/>
      <c r="J33" s="7"/>
      <c r="K33" s="7"/>
      <c r="L33" s="7"/>
      <c r="M33" s="7"/>
      <c r="N33" s="7"/>
      <c r="O33" s="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  <c r="AM33" s="7"/>
      <c r="AN33" s="7"/>
      <c r="AO33" s="7"/>
      <c r="AP33" s="6"/>
      <c r="AQ33" s="6"/>
      <c r="AU33" s="101"/>
      <c r="AV33" s="61"/>
      <c r="AW33" s="19"/>
      <c r="AX33" s="47"/>
    </row>
    <row r="34" spans="2:49" ht="15">
      <c r="B34" s="18"/>
      <c r="D34" s="8"/>
      <c r="E34" s="8"/>
      <c r="F34" s="57"/>
      <c r="G34" s="7"/>
      <c r="H34" s="7"/>
      <c r="I34" s="7"/>
      <c r="J34" s="7"/>
      <c r="K34" s="7"/>
      <c r="L34" s="7"/>
      <c r="M34" s="7"/>
      <c r="N34" s="7"/>
      <c r="O34" s="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  <c r="AM34" s="7"/>
      <c r="AN34" s="7"/>
      <c r="AO34" s="7"/>
      <c r="AP34" s="6"/>
      <c r="AQ34" s="6"/>
      <c r="AU34" s="49"/>
      <c r="AV34" s="62"/>
      <c r="AW34" s="19"/>
    </row>
    <row r="35" spans="2:53" ht="15">
      <c r="B35" s="114"/>
      <c r="C35" s="115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  <c r="AM35" s="7"/>
      <c r="AN35" s="7"/>
      <c r="AO35" s="7"/>
      <c r="AP35" s="6"/>
      <c r="AQ35" s="6"/>
      <c r="AV35" s="59"/>
      <c r="AW35" s="19"/>
      <c r="BA35" s="63"/>
    </row>
    <row r="36" spans="2:53" ht="12.75">
      <c r="B36" s="16"/>
      <c r="D36" s="8"/>
      <c r="E36" s="8"/>
      <c r="F36" s="57"/>
      <c r="G36" s="7"/>
      <c r="H36" s="7"/>
      <c r="I36" s="7"/>
      <c r="J36" s="7"/>
      <c r="K36" s="7"/>
      <c r="L36" s="7"/>
      <c r="M36" s="7"/>
      <c r="N36" s="7"/>
      <c r="O36" s="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  <c r="AM36" s="7"/>
      <c r="AN36" s="7"/>
      <c r="AO36" s="7"/>
      <c r="AP36" s="6"/>
      <c r="AQ36" s="6"/>
      <c r="AV36" s="59"/>
      <c r="AW36" s="19"/>
      <c r="BA36" s="63"/>
    </row>
    <row r="37" spans="2:49" ht="18">
      <c r="B37" s="20"/>
      <c r="D37" s="8"/>
      <c r="E37" s="8"/>
      <c r="F37" s="57"/>
      <c r="G37" s="7"/>
      <c r="H37" s="7"/>
      <c r="I37" s="7"/>
      <c r="J37" s="7"/>
      <c r="K37" s="7"/>
      <c r="L37" s="7"/>
      <c r="M37" s="7"/>
      <c r="N37" s="7"/>
      <c r="O37" s="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7"/>
      <c r="AN37" s="7"/>
      <c r="AO37" s="7"/>
      <c r="AP37" s="6"/>
      <c r="AQ37" s="6"/>
      <c r="AU37" s="102"/>
      <c r="AV37" s="60"/>
      <c r="AW37" s="19"/>
    </row>
    <row r="38" spans="2:48" ht="12.75" customHeight="1">
      <c r="B38" s="20"/>
      <c r="D38" s="8"/>
      <c r="E38" s="8"/>
      <c r="F38" s="57"/>
      <c r="G38" s="7"/>
      <c r="H38" s="7"/>
      <c r="I38" s="7"/>
      <c r="J38" s="7"/>
      <c r="K38" s="7"/>
      <c r="L38" s="7"/>
      <c r="M38" s="7"/>
      <c r="N38" s="7"/>
      <c r="O38" s="7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  <c r="AM38" s="7"/>
      <c r="AN38" s="7"/>
      <c r="AO38" s="7"/>
      <c r="AP38" s="6"/>
      <c r="AQ38" s="6"/>
      <c r="AS38" s="104"/>
      <c r="AU38" s="38"/>
      <c r="AV38" s="38"/>
    </row>
    <row r="39" spans="2:49" ht="12.75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33"/>
    </row>
    <row r="40" spans="2:49" ht="12.75">
      <c r="B40" s="111"/>
      <c r="C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104"/>
      <c r="AT40" s="104"/>
      <c r="AU40" s="104"/>
      <c r="AV40" s="104"/>
      <c r="AW40" s="33"/>
    </row>
    <row r="41" spans="2:49" ht="15">
      <c r="B41" s="11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37"/>
      <c r="AT41" s="104"/>
      <c r="AU41" s="104"/>
      <c r="AV41" s="104"/>
      <c r="AW41" s="33"/>
    </row>
    <row r="42" spans="2:49" ht="15">
      <c r="B42" s="11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48"/>
      <c r="AT42" s="37"/>
      <c r="AU42" s="37"/>
      <c r="AV42" s="37"/>
      <c r="AW42" s="48"/>
    </row>
    <row r="43" spans="2:49" ht="15">
      <c r="B43" s="11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103"/>
      <c r="AT43" s="48"/>
      <c r="AU43" s="48"/>
      <c r="AV43" s="48"/>
      <c r="AW43" s="103"/>
    </row>
    <row r="44" spans="45:49" ht="15">
      <c r="AS44" s="103"/>
      <c r="AT44" s="103"/>
      <c r="AU44" s="103"/>
      <c r="AV44" s="103"/>
      <c r="AW44" s="103"/>
    </row>
    <row r="45" spans="45:49" ht="15">
      <c r="AS45" s="40"/>
      <c r="AT45" s="103"/>
      <c r="AU45" s="103"/>
      <c r="AV45" s="103"/>
      <c r="AW45" s="40"/>
    </row>
    <row r="46" spans="45:49" ht="14.25">
      <c r="AS46" s="40"/>
      <c r="AT46" s="40"/>
      <c r="AU46" s="40"/>
      <c r="AV46" s="40"/>
      <c r="AW46" s="40"/>
    </row>
    <row r="51" ht="15" customHeight="1"/>
    <row r="52" spans="2:7" ht="15" customHeight="1">
      <c r="B52" s="160"/>
      <c r="C52" s="160"/>
      <c r="D52" s="160"/>
      <c r="E52" s="160"/>
      <c r="F52" s="160"/>
      <c r="G52" s="160"/>
    </row>
    <row r="53" spans="2:7" ht="14.25">
      <c r="B53" s="161"/>
      <c r="C53" s="161"/>
      <c r="D53" s="161"/>
      <c r="E53" s="161"/>
      <c r="F53" s="161"/>
      <c r="G53" s="161"/>
    </row>
  </sheetData>
  <sheetProtection/>
  <mergeCells count="9">
    <mergeCell ref="B52:G52"/>
    <mergeCell ref="B53:G53"/>
    <mergeCell ref="B1:AV1"/>
    <mergeCell ref="AU30:AV30"/>
    <mergeCell ref="B2:AV2"/>
    <mergeCell ref="B3:AV3"/>
    <mergeCell ref="B10:AV10"/>
    <mergeCell ref="B4:AV4"/>
    <mergeCell ref="B5:AV6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8"/>
  <sheetViews>
    <sheetView tabSelected="1" zoomScalePageLayoutView="0" workbookViewId="0" topLeftCell="A1">
      <pane ySplit="2" topLeftCell="A27" activePane="bottomLeft" state="frozen"/>
      <selection pane="topLeft" activeCell="A54" sqref="A54:IV56"/>
      <selection pane="bottomLeft" activeCell="A43" sqref="A43:G43"/>
    </sheetView>
  </sheetViews>
  <sheetFormatPr defaultColWidth="9.00390625" defaultRowHeight="12.75"/>
  <cols>
    <col min="1" max="1" width="5.25390625" style="4" customWidth="1"/>
    <col min="2" max="2" width="12.25390625" style="4" customWidth="1"/>
    <col min="4" max="4" width="9.125" style="92" customWidth="1"/>
    <col min="5" max="5" width="9.125" style="3" customWidth="1"/>
    <col min="6" max="6" width="9.125" style="92" customWidth="1"/>
    <col min="7" max="7" width="11.625" style="0" customWidth="1"/>
    <col min="12" max="12" width="9.125" style="74" customWidth="1"/>
  </cols>
  <sheetData>
    <row r="1" spans="1:7" ht="21" customHeight="1" thickBot="1">
      <c r="A1" s="168" t="s">
        <v>96</v>
      </c>
      <c r="B1" s="169"/>
      <c r="C1" s="169"/>
      <c r="D1" s="169"/>
      <c r="E1" s="169"/>
      <c r="F1" s="169"/>
      <c r="G1" s="170"/>
    </row>
    <row r="2" spans="1:7" ht="18" customHeight="1" thickBot="1">
      <c r="A2" s="43" t="s">
        <v>51</v>
      </c>
      <c r="B2" s="44" t="s">
        <v>37</v>
      </c>
      <c r="C2" s="87" t="s">
        <v>73</v>
      </c>
      <c r="D2" s="89" t="s">
        <v>72</v>
      </c>
      <c r="E2" s="45" t="s">
        <v>35</v>
      </c>
      <c r="F2" s="89" t="s">
        <v>74</v>
      </c>
      <c r="G2" s="46" t="s">
        <v>36</v>
      </c>
    </row>
    <row r="3" spans="1:7" ht="16.5" customHeight="1">
      <c r="A3" s="50">
        <v>1</v>
      </c>
      <c r="B3" s="64" t="s">
        <v>0</v>
      </c>
      <c r="C3" s="78">
        <v>60</v>
      </c>
      <c r="D3" s="90">
        <v>18</v>
      </c>
      <c r="E3" s="79">
        <v>18</v>
      </c>
      <c r="F3" s="94">
        <v>39</v>
      </c>
      <c r="G3" s="77">
        <f>SUM(C3:F3)</f>
        <v>135</v>
      </c>
    </row>
    <row r="4" spans="1:7" ht="16.5" customHeight="1">
      <c r="A4" s="50">
        <v>7</v>
      </c>
      <c r="B4" s="64" t="s">
        <v>1</v>
      </c>
      <c r="C4" s="80"/>
      <c r="D4" s="88"/>
      <c r="E4" s="65"/>
      <c r="F4" s="95">
        <v>1</v>
      </c>
      <c r="G4" s="77">
        <f aca="true" t="shared" si="0" ref="G4:G41">SUM(C4:F4)</f>
        <v>1</v>
      </c>
    </row>
    <row r="5" spans="1:7" ht="16.5" customHeight="1">
      <c r="A5" s="50">
        <v>8</v>
      </c>
      <c r="B5" s="64" t="s">
        <v>2</v>
      </c>
      <c r="C5" s="80"/>
      <c r="D5" s="88"/>
      <c r="E5" s="65"/>
      <c r="F5" s="95"/>
      <c r="G5" s="77">
        <f t="shared" si="0"/>
        <v>0</v>
      </c>
    </row>
    <row r="6" spans="1:7" ht="16.5" customHeight="1">
      <c r="A6" s="50">
        <v>9</v>
      </c>
      <c r="B6" s="64" t="s">
        <v>3</v>
      </c>
      <c r="C6" s="80">
        <v>755</v>
      </c>
      <c r="D6" s="88">
        <v>303</v>
      </c>
      <c r="E6" s="65">
        <v>183</v>
      </c>
      <c r="F6" s="95">
        <v>200</v>
      </c>
      <c r="G6" s="77">
        <f t="shared" si="0"/>
        <v>1441</v>
      </c>
    </row>
    <row r="7" spans="1:7" ht="16.5" customHeight="1">
      <c r="A7" s="50">
        <v>10</v>
      </c>
      <c r="B7" s="64" t="s">
        <v>4</v>
      </c>
      <c r="C7" s="80"/>
      <c r="D7" s="88">
        <v>6</v>
      </c>
      <c r="E7" s="65"/>
      <c r="F7" s="95">
        <v>58</v>
      </c>
      <c r="G7" s="77">
        <f t="shared" si="0"/>
        <v>64</v>
      </c>
    </row>
    <row r="8" spans="1:7" ht="16.5" customHeight="1">
      <c r="A8" s="50">
        <v>11</v>
      </c>
      <c r="B8" s="64" t="s">
        <v>85</v>
      </c>
      <c r="C8" s="80"/>
      <c r="D8" s="88">
        <v>6</v>
      </c>
      <c r="E8" s="65"/>
      <c r="F8" s="95">
        <v>16</v>
      </c>
      <c r="G8" s="77">
        <f t="shared" si="0"/>
        <v>22</v>
      </c>
    </row>
    <row r="9" spans="1:7" ht="16.5" customHeight="1">
      <c r="A9" s="50">
        <v>12</v>
      </c>
      <c r="B9" s="64" t="s">
        <v>63</v>
      </c>
      <c r="C9" s="80">
        <v>456</v>
      </c>
      <c r="D9" s="88">
        <v>146</v>
      </c>
      <c r="E9" s="65">
        <v>153</v>
      </c>
      <c r="F9" s="95">
        <v>61</v>
      </c>
      <c r="G9" s="77">
        <f t="shared" si="0"/>
        <v>816</v>
      </c>
    </row>
    <row r="10" spans="1:7" ht="16.5" customHeight="1">
      <c r="A10" s="50">
        <v>14</v>
      </c>
      <c r="B10" s="64" t="s">
        <v>5</v>
      </c>
      <c r="C10" s="80">
        <v>62</v>
      </c>
      <c r="D10" s="88">
        <v>48</v>
      </c>
      <c r="E10" s="65">
        <v>39</v>
      </c>
      <c r="F10" s="95">
        <v>44</v>
      </c>
      <c r="G10" s="77">
        <f t="shared" si="0"/>
        <v>193</v>
      </c>
    </row>
    <row r="11" spans="1:7" ht="16.5" customHeight="1">
      <c r="A11" s="50">
        <v>16</v>
      </c>
      <c r="B11" s="64" t="s">
        <v>81</v>
      </c>
      <c r="C11" s="80"/>
      <c r="D11" s="88"/>
      <c r="E11" s="65"/>
      <c r="F11" s="95"/>
      <c r="G11" s="77">
        <f t="shared" si="0"/>
        <v>0</v>
      </c>
    </row>
    <row r="12" spans="1:7" ht="16.5" customHeight="1">
      <c r="A12" s="50">
        <v>17</v>
      </c>
      <c r="B12" s="64" t="s">
        <v>6</v>
      </c>
      <c r="C12" s="80"/>
      <c r="D12" s="88"/>
      <c r="E12" s="65"/>
      <c r="F12" s="95">
        <v>35</v>
      </c>
      <c r="G12" s="77">
        <f t="shared" si="0"/>
        <v>35</v>
      </c>
    </row>
    <row r="13" spans="1:7" ht="16.5" customHeight="1">
      <c r="A13" s="50">
        <v>18</v>
      </c>
      <c r="B13" s="64" t="s">
        <v>44</v>
      </c>
      <c r="C13" s="80"/>
      <c r="D13" s="88"/>
      <c r="E13" s="65"/>
      <c r="F13" s="95"/>
      <c r="G13" s="77">
        <f t="shared" si="0"/>
        <v>0</v>
      </c>
    </row>
    <row r="14" spans="1:7" ht="16.5" customHeight="1">
      <c r="A14" s="50">
        <v>19</v>
      </c>
      <c r="B14" s="64" t="s">
        <v>52</v>
      </c>
      <c r="C14" s="80"/>
      <c r="D14" s="88"/>
      <c r="E14" s="65"/>
      <c r="F14" s="95">
        <v>9</v>
      </c>
      <c r="G14" s="77">
        <f t="shared" si="0"/>
        <v>9</v>
      </c>
    </row>
    <row r="15" spans="1:7" ht="16.5" customHeight="1">
      <c r="A15" s="50">
        <v>20</v>
      </c>
      <c r="B15" s="64" t="s">
        <v>79</v>
      </c>
      <c r="C15" s="80"/>
      <c r="D15" s="88">
        <v>15</v>
      </c>
      <c r="E15" s="65"/>
      <c r="F15" s="95">
        <v>9</v>
      </c>
      <c r="G15" s="77">
        <f t="shared" si="0"/>
        <v>24</v>
      </c>
    </row>
    <row r="16" spans="1:7" ht="16.5" customHeight="1">
      <c r="A16" s="50">
        <v>23</v>
      </c>
      <c r="B16" s="64" t="s">
        <v>7</v>
      </c>
      <c r="C16" s="80">
        <v>82</v>
      </c>
      <c r="D16" s="88">
        <v>15</v>
      </c>
      <c r="E16" s="65">
        <v>37</v>
      </c>
      <c r="F16" s="95">
        <v>74</v>
      </c>
      <c r="G16" s="77">
        <f t="shared" si="0"/>
        <v>208</v>
      </c>
    </row>
    <row r="17" spans="1:7" ht="16.5" customHeight="1">
      <c r="A17" s="50">
        <v>24</v>
      </c>
      <c r="B17" s="64" t="s">
        <v>8</v>
      </c>
      <c r="C17" s="80">
        <v>94</v>
      </c>
      <c r="D17" s="88">
        <v>169</v>
      </c>
      <c r="E17" s="65">
        <v>49</v>
      </c>
      <c r="F17" s="95">
        <v>113</v>
      </c>
      <c r="G17" s="77">
        <f t="shared" si="0"/>
        <v>425</v>
      </c>
    </row>
    <row r="18" spans="1:7" ht="16.5" customHeight="1">
      <c r="A18" s="50">
        <v>26</v>
      </c>
      <c r="B18" s="64" t="s">
        <v>41</v>
      </c>
      <c r="C18" s="80">
        <v>62</v>
      </c>
      <c r="D18" s="88">
        <v>18</v>
      </c>
      <c r="E18" s="65">
        <v>10</v>
      </c>
      <c r="F18" s="95"/>
      <c r="G18" s="77">
        <f t="shared" si="0"/>
        <v>90</v>
      </c>
    </row>
    <row r="19" spans="1:7" ht="16.5" customHeight="1">
      <c r="A19" s="50">
        <v>27</v>
      </c>
      <c r="B19" s="64" t="s">
        <v>9</v>
      </c>
      <c r="C19" s="80"/>
      <c r="D19" s="88"/>
      <c r="E19" s="65"/>
      <c r="F19" s="95">
        <v>3</v>
      </c>
      <c r="G19" s="77">
        <f t="shared" si="0"/>
        <v>3</v>
      </c>
    </row>
    <row r="20" spans="1:7" ht="16.5" customHeight="1">
      <c r="A20" s="50">
        <v>30</v>
      </c>
      <c r="B20" s="64" t="s">
        <v>46</v>
      </c>
      <c r="C20" s="80"/>
      <c r="D20" s="88"/>
      <c r="E20" s="65"/>
      <c r="F20" s="95">
        <v>20</v>
      </c>
      <c r="G20" s="77">
        <f t="shared" si="0"/>
        <v>20</v>
      </c>
    </row>
    <row r="21" spans="1:7" ht="16.5" customHeight="1">
      <c r="A21" s="50">
        <v>33</v>
      </c>
      <c r="B21" s="64" t="s">
        <v>10</v>
      </c>
      <c r="C21" s="80"/>
      <c r="D21" s="88"/>
      <c r="E21" s="65"/>
      <c r="F21" s="95"/>
      <c r="G21" s="77">
        <f t="shared" si="0"/>
        <v>0</v>
      </c>
    </row>
    <row r="22" spans="1:7" ht="16.5" customHeight="1">
      <c r="A22" s="50">
        <v>34</v>
      </c>
      <c r="B22" s="64" t="s">
        <v>71</v>
      </c>
      <c r="C22" s="80"/>
      <c r="D22" s="88"/>
      <c r="E22" s="65"/>
      <c r="F22" s="110">
        <v>20</v>
      </c>
      <c r="G22" s="77">
        <f t="shared" si="0"/>
        <v>20</v>
      </c>
    </row>
    <row r="23" spans="1:7" ht="16.5" customHeight="1">
      <c r="A23" s="50">
        <v>35</v>
      </c>
      <c r="B23" s="64" t="s">
        <v>38</v>
      </c>
      <c r="C23" s="80"/>
      <c r="D23" s="88"/>
      <c r="E23" s="65"/>
      <c r="F23" s="95"/>
      <c r="G23" s="77">
        <f t="shared" si="0"/>
        <v>0</v>
      </c>
    </row>
    <row r="24" spans="1:7" ht="16.5" customHeight="1">
      <c r="A24" s="50">
        <v>36</v>
      </c>
      <c r="B24" s="64" t="s">
        <v>11</v>
      </c>
      <c r="C24" s="80"/>
      <c r="D24" s="88"/>
      <c r="E24" s="65">
        <v>18</v>
      </c>
      <c r="F24" s="95">
        <v>25</v>
      </c>
      <c r="G24" s="77">
        <f t="shared" si="0"/>
        <v>43</v>
      </c>
    </row>
    <row r="25" spans="1:7" ht="16.5" customHeight="1">
      <c r="A25" s="50">
        <v>38</v>
      </c>
      <c r="B25" s="64" t="s">
        <v>45</v>
      </c>
      <c r="C25" s="80"/>
      <c r="D25" s="88"/>
      <c r="E25" s="65"/>
      <c r="F25" s="95">
        <v>26</v>
      </c>
      <c r="G25" s="77">
        <f t="shared" si="0"/>
        <v>26</v>
      </c>
    </row>
    <row r="26" spans="1:7" ht="16.5" customHeight="1">
      <c r="A26" s="50">
        <v>39</v>
      </c>
      <c r="B26" s="64" t="s">
        <v>12</v>
      </c>
      <c r="C26" s="80"/>
      <c r="D26" s="88">
        <v>6</v>
      </c>
      <c r="E26" s="65"/>
      <c r="F26" s="95">
        <v>6</v>
      </c>
      <c r="G26" s="77">
        <f t="shared" si="0"/>
        <v>12</v>
      </c>
    </row>
    <row r="27" spans="1:7" ht="16.5" customHeight="1">
      <c r="A27" s="50">
        <v>42</v>
      </c>
      <c r="B27" s="64" t="s">
        <v>13</v>
      </c>
      <c r="C27" s="80">
        <v>34</v>
      </c>
      <c r="D27" s="88">
        <v>39</v>
      </c>
      <c r="E27" s="65">
        <v>12</v>
      </c>
      <c r="F27" s="95">
        <v>25</v>
      </c>
      <c r="G27" s="77">
        <f t="shared" si="0"/>
        <v>110</v>
      </c>
    </row>
    <row r="28" spans="1:7" ht="16.5" customHeight="1">
      <c r="A28" s="50">
        <v>43</v>
      </c>
      <c r="B28" s="64" t="s">
        <v>14</v>
      </c>
      <c r="C28" s="80">
        <v>15</v>
      </c>
      <c r="D28" s="88">
        <v>6</v>
      </c>
      <c r="E28" s="65">
        <v>9</v>
      </c>
      <c r="F28" s="95">
        <v>28</v>
      </c>
      <c r="G28" s="77">
        <f t="shared" si="0"/>
        <v>58</v>
      </c>
    </row>
    <row r="29" spans="1:7" ht="16.5" customHeight="1">
      <c r="A29" s="50">
        <v>44</v>
      </c>
      <c r="B29" s="64" t="s">
        <v>15</v>
      </c>
      <c r="C29" s="80"/>
      <c r="D29" s="88"/>
      <c r="E29" s="65"/>
      <c r="F29" s="95"/>
      <c r="G29" s="77">
        <f t="shared" si="0"/>
        <v>0</v>
      </c>
    </row>
    <row r="30" spans="1:7" ht="16.5" customHeight="1">
      <c r="A30" s="50">
        <v>45</v>
      </c>
      <c r="B30" s="64" t="s">
        <v>16</v>
      </c>
      <c r="C30" s="80"/>
      <c r="D30" s="88">
        <v>55.5</v>
      </c>
      <c r="E30" s="65"/>
      <c r="F30" s="95">
        <v>52</v>
      </c>
      <c r="G30" s="77">
        <f t="shared" si="0"/>
        <v>107.5</v>
      </c>
    </row>
    <row r="31" spans="1:7" ht="16.5" customHeight="1">
      <c r="A31" s="50">
        <v>46</v>
      </c>
      <c r="B31" s="64" t="s">
        <v>17</v>
      </c>
      <c r="C31" s="80">
        <v>38</v>
      </c>
      <c r="D31" s="88">
        <v>9</v>
      </c>
      <c r="E31" s="88">
        <v>10</v>
      </c>
      <c r="F31" s="95">
        <v>2</v>
      </c>
      <c r="G31" s="77">
        <f t="shared" si="0"/>
        <v>59</v>
      </c>
    </row>
    <row r="32" spans="1:7" ht="16.5" customHeight="1">
      <c r="A32" s="50">
        <v>47</v>
      </c>
      <c r="B32" s="64" t="s">
        <v>18</v>
      </c>
      <c r="C32" s="80"/>
      <c r="D32" s="88">
        <v>6</v>
      </c>
      <c r="E32" s="88"/>
      <c r="F32" s="95">
        <v>9</v>
      </c>
      <c r="G32" s="77">
        <f t="shared" si="0"/>
        <v>15</v>
      </c>
    </row>
    <row r="33" spans="1:7" ht="16.5" customHeight="1">
      <c r="A33" s="50">
        <v>48</v>
      </c>
      <c r="B33" s="64" t="s">
        <v>19</v>
      </c>
      <c r="C33" s="80">
        <v>6</v>
      </c>
      <c r="D33" s="88">
        <v>27</v>
      </c>
      <c r="E33" s="88">
        <v>19</v>
      </c>
      <c r="F33" s="95">
        <v>27</v>
      </c>
      <c r="G33" s="77">
        <f t="shared" si="0"/>
        <v>79</v>
      </c>
    </row>
    <row r="34" spans="1:7" ht="16.5" customHeight="1">
      <c r="A34" s="50">
        <v>49</v>
      </c>
      <c r="B34" s="64" t="s">
        <v>20</v>
      </c>
      <c r="C34" s="80">
        <v>34</v>
      </c>
      <c r="D34" s="88">
        <v>192</v>
      </c>
      <c r="E34" s="88">
        <v>9</v>
      </c>
      <c r="F34" s="95">
        <v>65</v>
      </c>
      <c r="G34" s="77">
        <f t="shared" si="0"/>
        <v>300</v>
      </c>
    </row>
    <row r="35" spans="1:7" ht="16.5" customHeight="1">
      <c r="A35" s="50">
        <v>50</v>
      </c>
      <c r="B35" s="64" t="s">
        <v>43</v>
      </c>
      <c r="C35" s="80"/>
      <c r="D35" s="88"/>
      <c r="E35" s="88"/>
      <c r="F35" s="95">
        <v>6</v>
      </c>
      <c r="G35" s="77">
        <f t="shared" si="0"/>
        <v>6</v>
      </c>
    </row>
    <row r="36" spans="1:7" ht="16.5" customHeight="1">
      <c r="A36" s="50">
        <v>52</v>
      </c>
      <c r="B36" s="64" t="s">
        <v>21</v>
      </c>
      <c r="C36" s="80"/>
      <c r="D36" s="88">
        <v>6</v>
      </c>
      <c r="E36" s="88">
        <v>19</v>
      </c>
      <c r="F36" s="95">
        <v>18</v>
      </c>
      <c r="G36" s="77">
        <f t="shared" si="0"/>
        <v>43</v>
      </c>
    </row>
    <row r="37" spans="1:7" ht="16.5" customHeight="1">
      <c r="A37" s="50">
        <v>53</v>
      </c>
      <c r="B37" s="64" t="s">
        <v>42</v>
      </c>
      <c r="C37" s="80"/>
      <c r="D37" s="88"/>
      <c r="E37" s="88"/>
      <c r="F37" s="95">
        <v>3</v>
      </c>
      <c r="G37" s="77">
        <f t="shared" si="0"/>
        <v>3</v>
      </c>
    </row>
    <row r="38" spans="1:7" ht="16.5" customHeight="1">
      <c r="A38" s="50">
        <v>55</v>
      </c>
      <c r="B38" s="64" t="s">
        <v>53</v>
      </c>
      <c r="C38" s="80"/>
      <c r="D38" s="88"/>
      <c r="E38" s="88"/>
      <c r="F38" s="95">
        <v>4</v>
      </c>
      <c r="G38" s="77">
        <f t="shared" si="0"/>
        <v>4</v>
      </c>
    </row>
    <row r="39" spans="1:7" ht="16.5" customHeight="1">
      <c r="A39" s="50">
        <v>57</v>
      </c>
      <c r="B39" s="64" t="s">
        <v>76</v>
      </c>
      <c r="C39" s="80">
        <v>131</v>
      </c>
      <c r="D39" s="88">
        <v>84</v>
      </c>
      <c r="E39" s="109">
        <v>31</v>
      </c>
      <c r="F39" s="95">
        <v>38</v>
      </c>
      <c r="G39" s="77">
        <f t="shared" si="0"/>
        <v>284</v>
      </c>
    </row>
    <row r="40" spans="1:7" ht="16.5" customHeight="1">
      <c r="A40" s="50">
        <v>59</v>
      </c>
      <c r="B40" s="64" t="s">
        <v>22</v>
      </c>
      <c r="C40" s="80"/>
      <c r="D40" s="88"/>
      <c r="E40" s="65"/>
      <c r="F40" s="95">
        <v>9</v>
      </c>
      <c r="G40" s="77">
        <f t="shared" si="0"/>
        <v>9</v>
      </c>
    </row>
    <row r="41" spans="1:7" ht="16.5" customHeight="1" thickBot="1">
      <c r="A41" s="51">
        <v>60</v>
      </c>
      <c r="B41" s="76" t="s">
        <v>23</v>
      </c>
      <c r="C41" s="81">
        <v>32</v>
      </c>
      <c r="D41" s="91">
        <v>42</v>
      </c>
      <c r="E41" s="82">
        <v>10</v>
      </c>
      <c r="F41" s="96">
        <v>35</v>
      </c>
      <c r="G41" s="83">
        <f t="shared" si="0"/>
        <v>119</v>
      </c>
    </row>
    <row r="42" ht="12.75">
      <c r="I42" s="41"/>
    </row>
    <row r="43" spans="1:12" s="35" customFormat="1" ht="12.75">
      <c r="A43" s="171" t="s">
        <v>89</v>
      </c>
      <c r="B43" s="171"/>
      <c r="C43" s="171"/>
      <c r="D43" s="171"/>
      <c r="E43" s="171"/>
      <c r="F43" s="171"/>
      <c r="G43" s="171"/>
      <c r="I43" s="72"/>
      <c r="L43" s="73"/>
    </row>
    <row r="44" spans="1:12" s="35" customFormat="1" ht="12.75">
      <c r="A44" s="24"/>
      <c r="B44" s="24"/>
      <c r="C44" s="39"/>
      <c r="D44" s="93"/>
      <c r="E44" s="36"/>
      <c r="F44" s="97"/>
      <c r="G44" s="23"/>
      <c r="I44" s="72"/>
      <c r="L44" s="73"/>
    </row>
    <row r="45" spans="1:12" s="35" customFormat="1" ht="12.75">
      <c r="A45" s="24"/>
      <c r="B45" s="24"/>
      <c r="C45" s="39"/>
      <c r="D45" s="93"/>
      <c r="E45" s="36"/>
      <c r="F45" s="97"/>
      <c r="G45" s="23"/>
      <c r="I45" s="72"/>
      <c r="L45" s="73"/>
    </row>
    <row r="46" spans="1:12" s="35" customFormat="1" ht="21.75" customHeight="1" thickBot="1">
      <c r="A46" s="168" t="s">
        <v>90</v>
      </c>
      <c r="B46" s="169"/>
      <c r="C46" s="169"/>
      <c r="D46" s="169"/>
      <c r="E46" s="169"/>
      <c r="F46" s="169"/>
      <c r="G46" s="170"/>
      <c r="I46" s="72"/>
      <c r="L46" s="73"/>
    </row>
    <row r="47" spans="1:12" s="35" customFormat="1" ht="18" customHeight="1" thickBot="1">
      <c r="A47" s="43" t="s">
        <v>51</v>
      </c>
      <c r="B47" s="44" t="s">
        <v>37</v>
      </c>
      <c r="C47" s="45" t="s">
        <v>73</v>
      </c>
      <c r="D47" s="89" t="s">
        <v>72</v>
      </c>
      <c r="E47" s="45" t="s">
        <v>35</v>
      </c>
      <c r="F47" s="89" t="s">
        <v>74</v>
      </c>
      <c r="G47" s="46" t="s">
        <v>36</v>
      </c>
      <c r="I47" s="72"/>
      <c r="L47" s="73"/>
    </row>
    <row r="48" spans="1:7" s="35" customFormat="1" ht="16.5" customHeight="1">
      <c r="A48" s="50">
        <v>61</v>
      </c>
      <c r="B48" s="64" t="s">
        <v>56</v>
      </c>
      <c r="C48" s="78"/>
      <c r="D48" s="90">
        <v>24</v>
      </c>
      <c r="E48" s="79"/>
      <c r="F48" s="94">
        <v>48</v>
      </c>
      <c r="G48" s="84">
        <f>SUM(C48:F48)</f>
        <v>72</v>
      </c>
    </row>
    <row r="49" spans="1:7" s="35" customFormat="1" ht="16.5" customHeight="1">
      <c r="A49" s="50">
        <v>62</v>
      </c>
      <c r="B49" s="64" t="s">
        <v>61</v>
      </c>
      <c r="C49" s="80"/>
      <c r="D49" s="88"/>
      <c r="E49" s="65"/>
      <c r="F49" s="95">
        <v>14</v>
      </c>
      <c r="G49" s="77">
        <f aca="true" t="shared" si="1" ref="G49:G84">SUM(C49:F49)</f>
        <v>14</v>
      </c>
    </row>
    <row r="50" spans="1:7" s="35" customFormat="1" ht="16.5" customHeight="1">
      <c r="A50" s="50">
        <v>63</v>
      </c>
      <c r="B50" s="64" t="s">
        <v>60</v>
      </c>
      <c r="C50" s="80"/>
      <c r="D50" s="88"/>
      <c r="E50" s="88"/>
      <c r="F50" s="95">
        <v>21</v>
      </c>
      <c r="G50" s="77">
        <f t="shared" si="1"/>
        <v>21</v>
      </c>
    </row>
    <row r="51" spans="1:7" s="35" customFormat="1" ht="16.5" customHeight="1">
      <c r="A51" s="50">
        <v>64</v>
      </c>
      <c r="B51" s="64" t="s">
        <v>24</v>
      </c>
      <c r="C51" s="80"/>
      <c r="D51" s="88">
        <v>27</v>
      </c>
      <c r="E51" s="109">
        <v>36</v>
      </c>
      <c r="F51" s="95">
        <v>37</v>
      </c>
      <c r="G51" s="77">
        <f t="shared" si="1"/>
        <v>100</v>
      </c>
    </row>
    <row r="52" spans="1:7" s="35" customFormat="1" ht="16.5" customHeight="1">
      <c r="A52" s="50">
        <v>65</v>
      </c>
      <c r="B52" s="64" t="s">
        <v>62</v>
      </c>
      <c r="C52" s="80"/>
      <c r="D52" s="88"/>
      <c r="E52" s="65"/>
      <c r="F52" s="95">
        <v>10</v>
      </c>
      <c r="G52" s="77">
        <f t="shared" si="1"/>
        <v>10</v>
      </c>
    </row>
    <row r="53" spans="1:7" ht="16.5" customHeight="1">
      <c r="A53" s="50">
        <v>66</v>
      </c>
      <c r="B53" s="64" t="s">
        <v>25</v>
      </c>
      <c r="C53" s="80"/>
      <c r="D53" s="88">
        <v>18</v>
      </c>
      <c r="E53" s="65"/>
      <c r="F53" s="95">
        <v>34</v>
      </c>
      <c r="G53" s="77">
        <f t="shared" si="1"/>
        <v>52</v>
      </c>
    </row>
    <row r="54" spans="1:7" s="35" customFormat="1" ht="16.5" customHeight="1">
      <c r="A54" s="50">
        <v>70</v>
      </c>
      <c r="B54" s="64" t="s">
        <v>57</v>
      </c>
      <c r="C54" s="80"/>
      <c r="D54" s="88"/>
      <c r="E54" s="65"/>
      <c r="F54" s="95">
        <v>2</v>
      </c>
      <c r="G54" s="77">
        <f t="shared" si="1"/>
        <v>2</v>
      </c>
    </row>
    <row r="55" spans="1:7" s="35" customFormat="1" ht="16.5" customHeight="1">
      <c r="A55" s="50">
        <v>71</v>
      </c>
      <c r="B55" s="64" t="s">
        <v>86</v>
      </c>
      <c r="C55" s="80"/>
      <c r="D55" s="88"/>
      <c r="E55" s="65"/>
      <c r="F55" s="95"/>
      <c r="G55" s="77">
        <f t="shared" si="1"/>
        <v>0</v>
      </c>
    </row>
    <row r="56" spans="1:7" s="35" customFormat="1" ht="16.5" customHeight="1">
      <c r="A56" s="50">
        <v>76</v>
      </c>
      <c r="B56" s="64" t="s">
        <v>40</v>
      </c>
      <c r="C56" s="80"/>
      <c r="D56" s="88"/>
      <c r="E56" s="65"/>
      <c r="F56" s="95">
        <v>3</v>
      </c>
      <c r="G56" s="77">
        <f t="shared" si="1"/>
        <v>3</v>
      </c>
    </row>
    <row r="57" spans="1:7" s="35" customFormat="1" ht="16.5" customHeight="1">
      <c r="A57" s="50">
        <v>77</v>
      </c>
      <c r="B57" s="64" t="s">
        <v>26</v>
      </c>
      <c r="C57" s="80"/>
      <c r="D57" s="88"/>
      <c r="E57" s="65"/>
      <c r="F57" s="95">
        <v>1</v>
      </c>
      <c r="G57" s="77">
        <f t="shared" si="1"/>
        <v>1</v>
      </c>
    </row>
    <row r="58" spans="1:7" s="35" customFormat="1" ht="16.5" customHeight="1">
      <c r="A58" s="50">
        <v>78</v>
      </c>
      <c r="B58" s="64" t="s">
        <v>65</v>
      </c>
      <c r="C58" s="80"/>
      <c r="D58" s="88"/>
      <c r="E58" s="65"/>
      <c r="F58" s="95"/>
      <c r="G58" s="77">
        <f t="shared" si="1"/>
        <v>0</v>
      </c>
    </row>
    <row r="59" spans="1:7" s="35" customFormat="1" ht="16.5" customHeight="1">
      <c r="A59" s="50">
        <v>80</v>
      </c>
      <c r="B59" s="64" t="s">
        <v>58</v>
      </c>
      <c r="C59" s="80"/>
      <c r="D59" s="88"/>
      <c r="E59" s="88"/>
      <c r="F59" s="95"/>
      <c r="G59" s="77">
        <f t="shared" si="1"/>
        <v>0</v>
      </c>
    </row>
    <row r="60" spans="1:7" s="35" customFormat="1" ht="16.5" customHeight="1">
      <c r="A60" s="50">
        <v>81</v>
      </c>
      <c r="B60" s="64" t="s">
        <v>82</v>
      </c>
      <c r="C60" s="80"/>
      <c r="D60" s="88"/>
      <c r="E60" s="65"/>
      <c r="F60" s="95"/>
      <c r="G60" s="77">
        <f t="shared" si="1"/>
        <v>0</v>
      </c>
    </row>
    <row r="61" spans="1:7" s="35" customFormat="1" ht="16.5" customHeight="1">
      <c r="A61" s="50">
        <v>82</v>
      </c>
      <c r="B61" s="64" t="s">
        <v>66</v>
      </c>
      <c r="C61" s="80"/>
      <c r="D61" s="88"/>
      <c r="E61" s="65"/>
      <c r="F61" s="95">
        <v>9</v>
      </c>
      <c r="G61" s="77">
        <f t="shared" si="1"/>
        <v>9</v>
      </c>
    </row>
    <row r="62" spans="1:7" s="35" customFormat="1" ht="16.5" customHeight="1">
      <c r="A62" s="50">
        <v>88</v>
      </c>
      <c r="B62" s="64" t="s">
        <v>64</v>
      </c>
      <c r="C62" s="80"/>
      <c r="D62" s="88"/>
      <c r="E62" s="65"/>
      <c r="F62" s="95"/>
      <c r="G62" s="77">
        <f t="shared" si="1"/>
        <v>0</v>
      </c>
    </row>
    <row r="63" spans="1:7" s="35" customFormat="1" ht="16.5" customHeight="1">
      <c r="A63" s="50">
        <v>89</v>
      </c>
      <c r="B63" s="64" t="s">
        <v>75</v>
      </c>
      <c r="C63" s="80"/>
      <c r="D63" s="88"/>
      <c r="E63" s="65"/>
      <c r="F63" s="95"/>
      <c r="G63" s="77">
        <f t="shared" si="1"/>
        <v>0</v>
      </c>
    </row>
    <row r="64" spans="1:7" s="35" customFormat="1" ht="16.5" customHeight="1">
      <c r="A64" s="50">
        <v>92</v>
      </c>
      <c r="B64" s="64" t="s">
        <v>80</v>
      </c>
      <c r="C64" s="80"/>
      <c r="D64" s="88"/>
      <c r="E64" s="65"/>
      <c r="F64" s="95"/>
      <c r="G64" s="77">
        <f t="shared" si="1"/>
        <v>0</v>
      </c>
    </row>
    <row r="65" spans="1:7" s="35" customFormat="1" ht="16.5" customHeight="1">
      <c r="A65" s="50">
        <v>93</v>
      </c>
      <c r="B65" s="64" t="s">
        <v>78</v>
      </c>
      <c r="C65" s="80"/>
      <c r="D65" s="88"/>
      <c r="E65" s="65"/>
      <c r="F65" s="95">
        <v>3</v>
      </c>
      <c r="G65" s="77">
        <f t="shared" si="1"/>
        <v>3</v>
      </c>
    </row>
    <row r="66" spans="1:7" ht="16.5" customHeight="1">
      <c r="A66" s="50">
        <v>95</v>
      </c>
      <c r="B66" s="64" t="s">
        <v>69</v>
      </c>
      <c r="C66" s="80"/>
      <c r="D66" s="88"/>
      <c r="E66" s="65"/>
      <c r="F66" s="95"/>
      <c r="G66" s="77">
        <f t="shared" si="1"/>
        <v>0</v>
      </c>
    </row>
    <row r="67" spans="1:7" ht="16.5" customHeight="1">
      <c r="A67" s="50">
        <v>97</v>
      </c>
      <c r="B67" s="64" t="s">
        <v>67</v>
      </c>
      <c r="C67" s="80"/>
      <c r="D67" s="88"/>
      <c r="E67" s="65"/>
      <c r="F67" s="95"/>
      <c r="G67" s="77">
        <f t="shared" si="1"/>
        <v>0</v>
      </c>
    </row>
    <row r="68" spans="1:7" ht="16.5" customHeight="1">
      <c r="A68" s="50">
        <v>99</v>
      </c>
      <c r="B68" s="64" t="s">
        <v>84</v>
      </c>
      <c r="C68" s="80"/>
      <c r="D68" s="88"/>
      <c r="E68" s="65"/>
      <c r="F68" s="95"/>
      <c r="G68" s="77">
        <f t="shared" si="1"/>
        <v>0</v>
      </c>
    </row>
    <row r="69" spans="1:7" ht="16.5" customHeight="1">
      <c r="A69" s="50">
        <v>103</v>
      </c>
      <c r="B69" s="64" t="s">
        <v>50</v>
      </c>
      <c r="C69" s="117">
        <v>270</v>
      </c>
      <c r="D69" s="88">
        <v>156</v>
      </c>
      <c r="E69" s="88">
        <v>43</v>
      </c>
      <c r="F69" s="95">
        <v>68</v>
      </c>
      <c r="G69" s="77">
        <f t="shared" si="1"/>
        <v>537</v>
      </c>
    </row>
    <row r="70" spans="1:7" ht="16.5" customHeight="1">
      <c r="A70" s="50">
        <v>105</v>
      </c>
      <c r="B70" s="64" t="s">
        <v>27</v>
      </c>
      <c r="C70" s="80"/>
      <c r="D70" s="88">
        <v>9</v>
      </c>
      <c r="E70" s="88"/>
      <c r="F70" s="95">
        <v>15</v>
      </c>
      <c r="G70" s="77">
        <f t="shared" si="1"/>
        <v>24</v>
      </c>
    </row>
    <row r="71" spans="1:7" ht="16.5" customHeight="1">
      <c r="A71" s="50">
        <v>108</v>
      </c>
      <c r="B71" s="64" t="s">
        <v>70</v>
      </c>
      <c r="C71" s="80"/>
      <c r="D71" s="88"/>
      <c r="E71" s="88">
        <v>9</v>
      </c>
      <c r="F71" s="95">
        <v>2</v>
      </c>
      <c r="G71" s="77">
        <f t="shared" si="1"/>
        <v>11</v>
      </c>
    </row>
    <row r="72" spans="1:7" ht="16.5" customHeight="1">
      <c r="A72" s="50">
        <v>112</v>
      </c>
      <c r="B72" s="64" t="s">
        <v>28</v>
      </c>
      <c r="C72" s="80"/>
      <c r="D72" s="88">
        <v>18</v>
      </c>
      <c r="E72" s="88">
        <v>9</v>
      </c>
      <c r="F72" s="95">
        <v>48</v>
      </c>
      <c r="G72" s="77">
        <f t="shared" si="1"/>
        <v>75</v>
      </c>
    </row>
    <row r="73" spans="1:7" ht="16.5" customHeight="1">
      <c r="A73" s="50">
        <v>115</v>
      </c>
      <c r="B73" s="64" t="s">
        <v>68</v>
      </c>
      <c r="C73" s="80"/>
      <c r="D73" s="88"/>
      <c r="E73" s="88"/>
      <c r="F73" s="95"/>
      <c r="G73" s="77">
        <f t="shared" si="1"/>
        <v>0</v>
      </c>
    </row>
    <row r="74" spans="1:7" ht="16.5" customHeight="1">
      <c r="A74" s="50">
        <v>116</v>
      </c>
      <c r="B74" s="64" t="s">
        <v>29</v>
      </c>
      <c r="C74" s="80">
        <v>72</v>
      </c>
      <c r="D74" s="88">
        <v>171</v>
      </c>
      <c r="E74" s="88">
        <v>29</v>
      </c>
      <c r="F74" s="95">
        <v>61</v>
      </c>
      <c r="G74" s="77">
        <f t="shared" si="1"/>
        <v>333</v>
      </c>
    </row>
    <row r="75" spans="1:7" ht="16.5" customHeight="1">
      <c r="A75" s="50">
        <v>119</v>
      </c>
      <c r="B75" s="64" t="s">
        <v>30</v>
      </c>
      <c r="C75" s="80">
        <v>151</v>
      </c>
      <c r="D75" s="88">
        <v>320.5</v>
      </c>
      <c r="E75" s="88">
        <v>49</v>
      </c>
      <c r="F75" s="95">
        <v>204</v>
      </c>
      <c r="G75" s="77">
        <f t="shared" si="1"/>
        <v>724.5</v>
      </c>
    </row>
    <row r="76" spans="1:7" ht="16.5" customHeight="1">
      <c r="A76" s="50">
        <v>121</v>
      </c>
      <c r="B76" s="64" t="s">
        <v>31</v>
      </c>
      <c r="C76" s="80">
        <v>118</v>
      </c>
      <c r="D76" s="88">
        <v>129</v>
      </c>
      <c r="E76" s="88">
        <v>37</v>
      </c>
      <c r="F76" s="95">
        <v>106</v>
      </c>
      <c r="G76" s="77">
        <f t="shared" si="1"/>
        <v>390</v>
      </c>
    </row>
    <row r="77" spans="1:7" ht="16.5" customHeight="1">
      <c r="A77" s="50">
        <v>122</v>
      </c>
      <c r="B77" s="64" t="s">
        <v>59</v>
      </c>
      <c r="C77" s="80"/>
      <c r="D77" s="88"/>
      <c r="E77" s="88"/>
      <c r="F77" s="95">
        <v>13</v>
      </c>
      <c r="G77" s="77">
        <f t="shared" si="1"/>
        <v>13</v>
      </c>
    </row>
    <row r="78" spans="1:7" ht="16.5" customHeight="1">
      <c r="A78" s="50">
        <v>124</v>
      </c>
      <c r="B78" s="64" t="s">
        <v>39</v>
      </c>
      <c r="C78" s="80"/>
      <c r="D78" s="88"/>
      <c r="E78" s="88"/>
      <c r="F78" s="95"/>
      <c r="G78" s="77">
        <f t="shared" si="1"/>
        <v>0</v>
      </c>
    </row>
    <row r="79" spans="1:7" ht="16.5" customHeight="1">
      <c r="A79" s="50">
        <v>128</v>
      </c>
      <c r="B79" s="64" t="s">
        <v>88</v>
      </c>
      <c r="C79" s="80"/>
      <c r="D79" s="88"/>
      <c r="E79" s="88"/>
      <c r="F79" s="95">
        <v>12</v>
      </c>
      <c r="G79" s="77">
        <f t="shared" si="1"/>
        <v>12</v>
      </c>
    </row>
    <row r="80" spans="1:7" ht="16.5" customHeight="1">
      <c r="A80" s="50">
        <v>129</v>
      </c>
      <c r="B80" s="64" t="s">
        <v>95</v>
      </c>
      <c r="C80" s="80"/>
      <c r="D80" s="88">
        <v>12</v>
      </c>
      <c r="E80" s="88"/>
      <c r="F80" s="95">
        <v>4</v>
      </c>
      <c r="G80" s="77">
        <f t="shared" si="1"/>
        <v>16</v>
      </c>
    </row>
    <row r="81" spans="1:7" ht="16.5" customHeight="1">
      <c r="A81" s="50">
        <v>132</v>
      </c>
      <c r="B81" s="64" t="s">
        <v>32</v>
      </c>
      <c r="C81" s="117">
        <v>160</v>
      </c>
      <c r="D81" s="88">
        <v>216</v>
      </c>
      <c r="E81" s="88">
        <v>45</v>
      </c>
      <c r="F81" s="95">
        <v>142</v>
      </c>
      <c r="G81" s="77">
        <f t="shared" si="1"/>
        <v>563</v>
      </c>
    </row>
    <row r="82" spans="1:7" ht="16.5" customHeight="1">
      <c r="A82" s="50">
        <v>133</v>
      </c>
      <c r="B82" s="64" t="s">
        <v>54</v>
      </c>
      <c r="C82" s="80">
        <v>46</v>
      </c>
      <c r="D82" s="88">
        <v>48</v>
      </c>
      <c r="E82" s="88">
        <v>18</v>
      </c>
      <c r="F82" s="95">
        <v>94</v>
      </c>
      <c r="G82" s="77">
        <f t="shared" si="1"/>
        <v>206</v>
      </c>
    </row>
    <row r="83" spans="1:7" ht="16.5" customHeight="1">
      <c r="A83" s="50">
        <v>134</v>
      </c>
      <c r="B83" s="64" t="s">
        <v>33</v>
      </c>
      <c r="C83" s="80"/>
      <c r="D83" s="88"/>
      <c r="E83" s="88"/>
      <c r="F83" s="95"/>
      <c r="G83" s="77">
        <f t="shared" si="1"/>
        <v>0</v>
      </c>
    </row>
    <row r="84" spans="1:7" ht="16.5" customHeight="1" thickBot="1">
      <c r="A84" s="51">
        <v>135</v>
      </c>
      <c r="B84" s="76" t="s">
        <v>34</v>
      </c>
      <c r="C84" s="81"/>
      <c r="D84" s="91"/>
      <c r="E84" s="82"/>
      <c r="F84" s="96">
        <v>15</v>
      </c>
      <c r="G84" s="85">
        <f t="shared" si="1"/>
        <v>15</v>
      </c>
    </row>
    <row r="85" spans="1:7" ht="10.5" customHeight="1">
      <c r="A85" s="24"/>
      <c r="B85" s="24"/>
      <c r="C85" s="54"/>
      <c r="D85" s="93"/>
      <c r="E85" s="36"/>
      <c r="F85" s="97"/>
      <c r="G85" s="21"/>
    </row>
    <row r="86" spans="1:251" s="35" customFormat="1" ht="15" customHeight="1">
      <c r="A86" s="24"/>
      <c r="B86" s="24"/>
      <c r="C86" s="52">
        <f>SUM(C3:C41)+SUM(C48:C84)</f>
        <v>2678</v>
      </c>
      <c r="D86" s="52">
        <f>SUM(D3:D41)+SUM(D48:D84)</f>
        <v>2365</v>
      </c>
      <c r="E86" s="52">
        <f>SUM(E3:E41)+SUM(E48:E84)</f>
        <v>901</v>
      </c>
      <c r="F86" s="52">
        <f>SUM(F3:F41)+SUM(F48:F84)</f>
        <v>2046</v>
      </c>
      <c r="G86" s="53">
        <f>SUM(G3:G41)+SUM(G48:G84)</f>
        <v>7990</v>
      </c>
      <c r="I86" s="72"/>
      <c r="J86" s="72"/>
      <c r="K86" s="72"/>
      <c r="L86" s="75"/>
      <c r="M86" s="72"/>
      <c r="N86" s="72"/>
      <c r="O86" s="72"/>
      <c r="P86" s="72"/>
      <c r="Q86" s="72"/>
      <c r="R86" s="72">
        <f>SUM(R3:R84)</f>
        <v>0</v>
      </c>
      <c r="S86" s="72"/>
      <c r="T86" s="72"/>
      <c r="U86" s="72"/>
      <c r="V86" s="72"/>
      <c r="W86" s="72">
        <f>SUM(W3:W84)</f>
        <v>0</v>
      </c>
      <c r="X86" s="72">
        <f>SUM(X3:X84)</f>
        <v>0</v>
      </c>
      <c r="Y86" s="72"/>
      <c r="Z86" s="72"/>
      <c r="AA86" s="72"/>
      <c r="AB86" s="72">
        <f>SUM(AB3:AB84)</f>
        <v>0</v>
      </c>
      <c r="AC86" s="72">
        <f>SUM(AC3:AC84)</f>
        <v>0</v>
      </c>
      <c r="AD86" s="72">
        <f>SUM(AD3:AD84)</f>
        <v>0</v>
      </c>
      <c r="AE86" s="72">
        <f>SUM(AE3:AE84)</f>
        <v>0</v>
      </c>
      <c r="AF86" s="72">
        <f>SUM(AF3:AF84)</f>
        <v>0</v>
      </c>
      <c r="AG86" s="72"/>
      <c r="AH86" s="72"/>
      <c r="AI86" s="72"/>
      <c r="AJ86" s="72">
        <f>SUM(AJ3:AJ84)</f>
        <v>0</v>
      </c>
      <c r="AK86" s="72">
        <f>SUM(AK3:AK84)</f>
        <v>0</v>
      </c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</row>
    <row r="87" spans="1:12" s="35" customFormat="1" ht="15" customHeight="1">
      <c r="A87" s="4"/>
      <c r="B87" s="4"/>
      <c r="C87"/>
      <c r="D87" s="92"/>
      <c r="E87" s="3"/>
      <c r="F87" s="92"/>
      <c r="G87"/>
      <c r="L87" s="73"/>
    </row>
    <row r="88" spans="1:7" ht="12.75">
      <c r="A88" s="171" t="s">
        <v>89</v>
      </c>
      <c r="B88" s="171"/>
      <c r="C88" s="171"/>
      <c r="D88" s="171"/>
      <c r="E88" s="171"/>
      <c r="F88" s="171"/>
      <c r="G88" s="171"/>
    </row>
  </sheetData>
  <sheetProtection/>
  <mergeCells count="4">
    <mergeCell ref="A1:G1"/>
    <mergeCell ref="A46:G46"/>
    <mergeCell ref="A43:G43"/>
    <mergeCell ref="A88:G88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C83" sqref="C83"/>
    </sheetView>
  </sheetViews>
  <sheetFormatPr defaultColWidth="9.00390625" defaultRowHeight="12.75"/>
  <cols>
    <col min="8" max="8" width="11.75390625" style="0" customWidth="1"/>
  </cols>
  <sheetData>
    <row r="1" spans="1:15" ht="15.75">
      <c r="A1" s="174" t="s">
        <v>101</v>
      </c>
      <c r="B1" s="175"/>
      <c r="C1" s="175"/>
      <c r="D1" s="175"/>
      <c r="E1" s="175"/>
      <c r="F1" s="175"/>
      <c r="G1" s="175"/>
      <c r="H1" s="175"/>
      <c r="I1" s="175"/>
      <c r="J1" s="119"/>
      <c r="K1" s="119"/>
      <c r="L1" s="119"/>
      <c r="M1" s="119"/>
      <c r="N1" s="119"/>
      <c r="O1" s="119"/>
    </row>
    <row r="2" spans="1:15" ht="16.5" thickBot="1">
      <c r="A2" s="174" t="s">
        <v>102</v>
      </c>
      <c r="B2" s="175"/>
      <c r="C2" s="175"/>
      <c r="D2" s="175"/>
      <c r="E2" s="175"/>
      <c r="F2" s="175"/>
      <c r="G2" s="175"/>
      <c r="H2" s="175"/>
      <c r="I2" s="175"/>
      <c r="J2" s="121"/>
      <c r="K2" s="121"/>
      <c r="L2" s="119"/>
      <c r="M2" s="119"/>
      <c r="N2" s="119"/>
      <c r="O2" s="119"/>
    </row>
    <row r="3" spans="1:15" ht="34.5" thickBot="1">
      <c r="A3" s="129" t="s">
        <v>103</v>
      </c>
      <c r="B3" s="130" t="s">
        <v>37</v>
      </c>
      <c r="C3" s="131" t="s">
        <v>104</v>
      </c>
      <c r="D3" s="132" t="s">
        <v>105</v>
      </c>
      <c r="E3" s="132" t="s">
        <v>106</v>
      </c>
      <c r="F3" s="133" t="s">
        <v>107</v>
      </c>
      <c r="G3" s="137" t="s">
        <v>108</v>
      </c>
      <c r="H3" s="136" t="s">
        <v>36</v>
      </c>
      <c r="I3" s="120"/>
      <c r="J3" s="121"/>
      <c r="K3" s="121"/>
      <c r="L3" s="119"/>
      <c r="M3" s="119"/>
      <c r="N3" s="119"/>
      <c r="O3" s="119"/>
    </row>
    <row r="4" spans="1:15" ht="12.75">
      <c r="A4" s="127">
        <v>1</v>
      </c>
      <c r="B4" s="127" t="s">
        <v>109</v>
      </c>
      <c r="C4" s="128">
        <v>20</v>
      </c>
      <c r="D4" s="128">
        <v>300</v>
      </c>
      <c r="E4" s="128"/>
      <c r="F4" s="134">
        <v>135</v>
      </c>
      <c r="G4" s="138">
        <v>12473</v>
      </c>
      <c r="H4" s="149">
        <v>12773</v>
      </c>
      <c r="I4" s="151"/>
      <c r="J4" s="122">
        <v>1000000</v>
      </c>
      <c r="K4" s="152"/>
      <c r="L4" s="151"/>
      <c r="M4" s="151"/>
      <c r="N4" s="151"/>
      <c r="O4" s="151"/>
    </row>
    <row r="5" spans="1:15" ht="12.75">
      <c r="A5" s="124">
        <v>7</v>
      </c>
      <c r="B5" s="124" t="s">
        <v>110</v>
      </c>
      <c r="C5" s="125">
        <v>15</v>
      </c>
      <c r="D5" s="125">
        <v>225</v>
      </c>
      <c r="E5" s="125"/>
      <c r="F5" s="135">
        <v>1</v>
      </c>
      <c r="G5" s="139">
        <v>92</v>
      </c>
      <c r="H5" s="150">
        <v>317</v>
      </c>
      <c r="I5" s="151"/>
      <c r="J5" s="152">
        <v>-23610</v>
      </c>
      <c r="K5" s="152"/>
      <c r="L5" s="151"/>
      <c r="M5" s="151"/>
      <c r="N5" s="151"/>
      <c r="O5" s="151"/>
    </row>
    <row r="6" spans="1:15" ht="12.75">
      <c r="A6" s="124">
        <v>8</v>
      </c>
      <c r="B6" s="124" t="s">
        <v>111</v>
      </c>
      <c r="C6" s="125">
        <v>15</v>
      </c>
      <c r="D6" s="125">
        <v>225</v>
      </c>
      <c r="E6" s="125"/>
      <c r="F6" s="135"/>
      <c r="G6" s="139"/>
      <c r="H6" s="150">
        <v>225</v>
      </c>
      <c r="I6" s="151"/>
      <c r="J6" s="152">
        <v>976390</v>
      </c>
      <c r="K6" s="152"/>
      <c r="L6" s="151"/>
      <c r="M6" s="151"/>
      <c r="N6" s="151"/>
      <c r="O6" s="151"/>
    </row>
    <row r="7" spans="1:15" ht="12.75">
      <c r="A7" s="124">
        <v>9</v>
      </c>
      <c r="B7" s="124" t="s">
        <v>112</v>
      </c>
      <c r="C7" s="125">
        <v>100</v>
      </c>
      <c r="D7" s="125">
        <v>1500</v>
      </c>
      <c r="E7" s="125"/>
      <c r="F7" s="135">
        <v>1441</v>
      </c>
      <c r="G7" s="139">
        <v>133133</v>
      </c>
      <c r="H7" s="149">
        <v>134633</v>
      </c>
      <c r="I7" s="151"/>
      <c r="J7" s="152">
        <v>-238200</v>
      </c>
      <c r="K7" s="152"/>
      <c r="L7" s="151"/>
      <c r="M7" s="151"/>
      <c r="N7" s="151"/>
      <c r="O7" s="151"/>
    </row>
    <row r="8" spans="1:15" ht="12.75">
      <c r="A8" s="124">
        <v>10</v>
      </c>
      <c r="B8" s="124" t="s">
        <v>4</v>
      </c>
      <c r="C8" s="125">
        <v>20</v>
      </c>
      <c r="D8" s="125">
        <v>300</v>
      </c>
      <c r="E8" s="125">
        <v>8000</v>
      </c>
      <c r="F8" s="135">
        <v>64</v>
      </c>
      <c r="G8" s="139">
        <v>5913</v>
      </c>
      <c r="H8" s="149">
        <v>14213</v>
      </c>
      <c r="I8" s="151"/>
      <c r="J8" s="152">
        <v>738190</v>
      </c>
      <c r="K8" s="152"/>
      <c r="L8" s="151"/>
      <c r="M8" s="151"/>
      <c r="N8" s="151"/>
      <c r="O8" s="151"/>
    </row>
    <row r="9" spans="1:15" ht="12.75">
      <c r="A9" s="124">
        <v>11</v>
      </c>
      <c r="B9" s="124" t="s">
        <v>113</v>
      </c>
      <c r="C9" s="125">
        <v>30</v>
      </c>
      <c r="D9" s="125">
        <v>450</v>
      </c>
      <c r="E9" s="125">
        <v>8000</v>
      </c>
      <c r="F9" s="135">
        <v>22</v>
      </c>
      <c r="G9" s="139">
        <v>2033</v>
      </c>
      <c r="H9" s="149">
        <v>10483</v>
      </c>
      <c r="I9" s="151"/>
      <c r="J9" s="152"/>
      <c r="K9" s="152"/>
      <c r="L9" s="151"/>
      <c r="M9" s="151"/>
      <c r="N9" s="151"/>
      <c r="O9" s="151"/>
    </row>
    <row r="10" spans="1:15" ht="12.75">
      <c r="A10" s="124">
        <v>12</v>
      </c>
      <c r="B10" s="124" t="s">
        <v>114</v>
      </c>
      <c r="C10" s="125">
        <v>54</v>
      </c>
      <c r="D10" s="125">
        <v>810</v>
      </c>
      <c r="E10" s="125"/>
      <c r="F10" s="135">
        <v>816</v>
      </c>
      <c r="G10" s="139">
        <v>75390</v>
      </c>
      <c r="H10" s="149">
        <v>76200</v>
      </c>
      <c r="I10" s="151"/>
      <c r="J10" s="153">
        <v>92.38923654</v>
      </c>
      <c r="K10" s="152"/>
      <c r="L10" s="151"/>
      <c r="M10" s="151"/>
      <c r="N10" s="151"/>
      <c r="O10" s="151"/>
    </row>
    <row r="11" spans="1:15" ht="12.75">
      <c r="A11" s="124">
        <v>14</v>
      </c>
      <c r="B11" s="124" t="s">
        <v>5</v>
      </c>
      <c r="C11" s="125">
        <v>30</v>
      </c>
      <c r="D11" s="125">
        <v>450</v>
      </c>
      <c r="E11" s="125">
        <v>8000</v>
      </c>
      <c r="F11" s="135">
        <v>193</v>
      </c>
      <c r="G11" s="139">
        <v>17831</v>
      </c>
      <c r="H11" s="149">
        <v>26281</v>
      </c>
      <c r="I11" s="151"/>
      <c r="J11" s="151"/>
      <c r="K11" s="152"/>
      <c r="L11" s="151"/>
      <c r="M11" s="151"/>
      <c r="N11" s="151"/>
      <c r="O11" s="151"/>
    </row>
    <row r="12" spans="1:15" ht="12.75">
      <c r="A12" s="124">
        <v>17</v>
      </c>
      <c r="B12" s="124" t="s">
        <v>6</v>
      </c>
      <c r="C12" s="125">
        <v>15</v>
      </c>
      <c r="D12" s="125">
        <v>225</v>
      </c>
      <c r="E12" s="125">
        <v>8000</v>
      </c>
      <c r="F12" s="135">
        <v>35</v>
      </c>
      <c r="G12" s="139">
        <v>3234</v>
      </c>
      <c r="H12" s="149">
        <v>11459</v>
      </c>
      <c r="I12" s="151"/>
      <c r="J12" s="151"/>
      <c r="K12" s="152"/>
      <c r="L12" s="151"/>
      <c r="M12" s="151"/>
      <c r="N12" s="151"/>
      <c r="O12" s="151"/>
    </row>
    <row r="13" spans="1:15" ht="12.75">
      <c r="A13" s="124">
        <v>18</v>
      </c>
      <c r="B13" s="124" t="s">
        <v>115</v>
      </c>
      <c r="C13" s="125">
        <v>4</v>
      </c>
      <c r="D13" s="125">
        <v>60</v>
      </c>
      <c r="E13" s="125"/>
      <c r="F13" s="135"/>
      <c r="G13" s="139"/>
      <c r="H13" s="150">
        <v>60</v>
      </c>
      <c r="I13" s="151"/>
      <c r="J13" s="151"/>
      <c r="K13" s="152"/>
      <c r="L13" s="151"/>
      <c r="M13" s="151"/>
      <c r="N13" s="151"/>
      <c r="O13" s="151"/>
    </row>
    <row r="14" spans="1:15" ht="12.75">
      <c r="A14" s="124">
        <v>19</v>
      </c>
      <c r="B14" s="124" t="s">
        <v>52</v>
      </c>
      <c r="C14" s="125">
        <v>4</v>
      </c>
      <c r="D14" s="125">
        <v>60</v>
      </c>
      <c r="E14" s="125"/>
      <c r="F14" s="135">
        <v>9</v>
      </c>
      <c r="G14" s="139">
        <v>832</v>
      </c>
      <c r="H14" s="149">
        <v>892</v>
      </c>
      <c r="I14" s="151"/>
      <c r="J14" s="151"/>
      <c r="K14" s="152"/>
      <c r="L14" s="151"/>
      <c r="M14" s="151"/>
      <c r="N14" s="151"/>
      <c r="O14" s="151"/>
    </row>
    <row r="15" spans="1:15" ht="12.75">
      <c r="A15" s="124">
        <v>20</v>
      </c>
      <c r="B15" s="124" t="s">
        <v>116</v>
      </c>
      <c r="C15" s="125">
        <v>2</v>
      </c>
      <c r="D15" s="125">
        <v>30</v>
      </c>
      <c r="E15" s="125"/>
      <c r="F15" s="135">
        <v>24</v>
      </c>
      <c r="G15" s="139">
        <v>2217</v>
      </c>
      <c r="H15" s="149">
        <v>2247</v>
      </c>
      <c r="I15" s="151"/>
      <c r="J15" s="173" t="s">
        <v>117</v>
      </c>
      <c r="K15" s="152"/>
      <c r="L15" s="151"/>
      <c r="M15" s="151"/>
      <c r="N15" s="151"/>
      <c r="O15" s="151"/>
    </row>
    <row r="16" spans="1:15" ht="12.75">
      <c r="A16" s="124">
        <v>23</v>
      </c>
      <c r="B16" s="124" t="s">
        <v>118</v>
      </c>
      <c r="C16" s="125">
        <v>100</v>
      </c>
      <c r="D16" s="125">
        <v>1500</v>
      </c>
      <c r="E16" s="125">
        <v>16000</v>
      </c>
      <c r="F16" s="135">
        <v>208</v>
      </c>
      <c r="G16" s="139">
        <v>19217</v>
      </c>
      <c r="H16" s="149">
        <v>36717</v>
      </c>
      <c r="I16" s="151"/>
      <c r="J16" s="173"/>
      <c r="K16" s="152"/>
      <c r="L16" s="151"/>
      <c r="M16" s="151"/>
      <c r="N16" s="151"/>
      <c r="O16" s="151"/>
    </row>
    <row r="17" spans="1:15" ht="12.75">
      <c r="A17" s="124">
        <v>24</v>
      </c>
      <c r="B17" s="124" t="s">
        <v>119</v>
      </c>
      <c r="C17" s="125">
        <v>41</v>
      </c>
      <c r="D17" s="125">
        <v>615</v>
      </c>
      <c r="E17" s="125"/>
      <c r="F17" s="135">
        <v>425</v>
      </c>
      <c r="G17" s="139">
        <v>39265</v>
      </c>
      <c r="H17" s="149">
        <v>39880</v>
      </c>
      <c r="I17" s="151"/>
      <c r="J17" s="152">
        <v>2209</v>
      </c>
      <c r="K17" s="151"/>
      <c r="L17" s="151"/>
      <c r="M17" s="151"/>
      <c r="N17" s="151"/>
      <c r="O17" s="151"/>
    </row>
    <row r="18" spans="1:15" ht="12.75">
      <c r="A18" s="124">
        <v>26</v>
      </c>
      <c r="B18" s="124" t="s">
        <v>41</v>
      </c>
      <c r="C18" s="125">
        <v>10</v>
      </c>
      <c r="D18" s="125">
        <v>150</v>
      </c>
      <c r="E18" s="125">
        <v>1000</v>
      </c>
      <c r="F18" s="135">
        <v>90</v>
      </c>
      <c r="G18" s="139">
        <v>8315</v>
      </c>
      <c r="H18" s="149">
        <v>9465</v>
      </c>
      <c r="I18" s="151"/>
      <c r="J18" s="152"/>
      <c r="K18" s="151"/>
      <c r="L18" s="151"/>
      <c r="M18" s="151"/>
      <c r="N18" s="151"/>
      <c r="O18" s="151"/>
    </row>
    <row r="19" spans="1:15" ht="12.75">
      <c r="A19" s="124">
        <v>27</v>
      </c>
      <c r="B19" s="124" t="s">
        <v>120</v>
      </c>
      <c r="C19" s="125">
        <v>15</v>
      </c>
      <c r="D19" s="125">
        <v>225</v>
      </c>
      <c r="E19" s="125">
        <v>8000</v>
      </c>
      <c r="F19" s="135">
        <v>3</v>
      </c>
      <c r="G19" s="139">
        <v>277</v>
      </c>
      <c r="H19" s="149">
        <v>8502</v>
      </c>
      <c r="I19" s="151"/>
      <c r="J19" s="152"/>
      <c r="K19" s="152"/>
      <c r="L19" s="151"/>
      <c r="M19" s="151"/>
      <c r="N19" s="151"/>
      <c r="O19" s="151"/>
    </row>
    <row r="20" spans="1:15" ht="12.75">
      <c r="A20" s="124">
        <v>28</v>
      </c>
      <c r="B20" s="124" t="s">
        <v>121</v>
      </c>
      <c r="C20" s="125">
        <v>11</v>
      </c>
      <c r="D20" s="125">
        <v>165</v>
      </c>
      <c r="E20" s="125"/>
      <c r="F20" s="135"/>
      <c r="G20" s="139"/>
      <c r="H20" s="150">
        <v>165</v>
      </c>
      <c r="I20" s="151"/>
      <c r="J20" s="152"/>
      <c r="K20" s="152"/>
      <c r="L20" s="151"/>
      <c r="M20" s="151"/>
      <c r="N20" s="151"/>
      <c r="O20" s="151"/>
    </row>
    <row r="21" spans="1:15" ht="12.75">
      <c r="A21" s="124">
        <v>29</v>
      </c>
      <c r="B21" s="124" t="s">
        <v>122</v>
      </c>
      <c r="C21" s="125">
        <v>1</v>
      </c>
      <c r="D21" s="125">
        <v>15</v>
      </c>
      <c r="E21" s="125"/>
      <c r="F21" s="135"/>
      <c r="G21" s="139"/>
      <c r="H21" s="150">
        <v>15</v>
      </c>
      <c r="I21" s="151"/>
      <c r="J21" s="152"/>
      <c r="K21" s="152"/>
      <c r="L21" s="151"/>
      <c r="M21" s="151"/>
      <c r="N21" s="151"/>
      <c r="O21" s="151"/>
    </row>
    <row r="22" spans="1:15" ht="12.75">
      <c r="A22" s="124">
        <v>30</v>
      </c>
      <c r="B22" s="124" t="s">
        <v>46</v>
      </c>
      <c r="C22" s="125">
        <v>30</v>
      </c>
      <c r="D22" s="125">
        <v>450</v>
      </c>
      <c r="E22" s="125">
        <v>8000</v>
      </c>
      <c r="F22" s="135">
        <v>20</v>
      </c>
      <c r="G22" s="139">
        <v>2772</v>
      </c>
      <c r="H22" s="149">
        <v>11222</v>
      </c>
      <c r="I22" s="151"/>
      <c r="J22" s="152"/>
      <c r="K22" s="152"/>
      <c r="L22" s="151"/>
      <c r="M22" s="151"/>
      <c r="N22" s="151"/>
      <c r="O22" s="151"/>
    </row>
    <row r="23" spans="1:15" ht="12.75">
      <c r="A23" s="124">
        <v>33</v>
      </c>
      <c r="B23" s="124" t="s">
        <v>10</v>
      </c>
      <c r="C23" s="125">
        <v>11</v>
      </c>
      <c r="D23" s="125">
        <v>165</v>
      </c>
      <c r="E23" s="125"/>
      <c r="F23" s="135"/>
      <c r="G23" s="139"/>
      <c r="H23" s="150">
        <v>165</v>
      </c>
      <c r="I23" s="151"/>
      <c r="J23" s="152"/>
      <c r="K23" s="152"/>
      <c r="L23" s="151"/>
      <c r="M23" s="151"/>
      <c r="N23" s="151"/>
      <c r="O23" s="151"/>
    </row>
    <row r="24" spans="1:15" ht="12.75">
      <c r="A24" s="124">
        <v>34</v>
      </c>
      <c r="B24" s="124" t="s">
        <v>123</v>
      </c>
      <c r="C24" s="125">
        <v>40</v>
      </c>
      <c r="D24" s="125">
        <v>600</v>
      </c>
      <c r="E24" s="125"/>
      <c r="F24" s="135">
        <v>20</v>
      </c>
      <c r="G24" s="139">
        <v>2772</v>
      </c>
      <c r="H24" s="149">
        <v>3372</v>
      </c>
      <c r="I24" s="151"/>
      <c r="J24" s="152"/>
      <c r="K24" s="152"/>
      <c r="L24" s="151"/>
      <c r="M24" s="151"/>
      <c r="N24" s="151"/>
      <c r="O24" s="151"/>
    </row>
    <row r="25" spans="1:15" ht="12.75">
      <c r="A25" s="124">
        <v>35</v>
      </c>
      <c r="B25" s="124" t="s">
        <v>124</v>
      </c>
      <c r="C25" s="125">
        <v>15</v>
      </c>
      <c r="D25" s="125">
        <v>225</v>
      </c>
      <c r="E25" s="125"/>
      <c r="F25" s="135"/>
      <c r="G25" s="139"/>
      <c r="H25" s="150">
        <v>225</v>
      </c>
      <c r="I25" s="151"/>
      <c r="J25" s="152"/>
      <c r="K25" s="152"/>
      <c r="L25" s="151"/>
      <c r="M25" s="151"/>
      <c r="N25" s="151"/>
      <c r="O25" s="151"/>
    </row>
    <row r="26" spans="1:15" ht="12.75">
      <c r="A26" s="124">
        <v>36</v>
      </c>
      <c r="B26" s="124" t="s">
        <v>11</v>
      </c>
      <c r="C26" s="125">
        <v>18</v>
      </c>
      <c r="D26" s="125">
        <v>270</v>
      </c>
      <c r="E26" s="125">
        <v>8000</v>
      </c>
      <c r="F26" s="135">
        <v>43</v>
      </c>
      <c r="G26" s="139">
        <v>3973</v>
      </c>
      <c r="H26" s="149">
        <v>12243</v>
      </c>
      <c r="I26" s="151"/>
      <c r="J26" s="152"/>
      <c r="K26" s="152"/>
      <c r="L26" s="151"/>
      <c r="M26" s="151"/>
      <c r="N26" s="151"/>
      <c r="O26" s="151"/>
    </row>
    <row r="27" spans="1:15" ht="12.75">
      <c r="A27" s="124">
        <v>38</v>
      </c>
      <c r="B27" s="124" t="s">
        <v>125</v>
      </c>
      <c r="C27" s="125">
        <v>16</v>
      </c>
      <c r="D27" s="125">
        <v>240</v>
      </c>
      <c r="E27" s="125"/>
      <c r="F27" s="135">
        <v>26</v>
      </c>
      <c r="G27" s="139">
        <v>2402</v>
      </c>
      <c r="H27" s="149">
        <v>2642</v>
      </c>
      <c r="I27" s="151"/>
      <c r="J27" s="152"/>
      <c r="K27" s="152"/>
      <c r="L27" s="151"/>
      <c r="M27" s="151"/>
      <c r="N27" s="151"/>
      <c r="O27" s="151"/>
    </row>
    <row r="28" spans="1:15" ht="12.75">
      <c r="A28" s="124">
        <v>39</v>
      </c>
      <c r="B28" s="124" t="s">
        <v>126</v>
      </c>
      <c r="C28" s="125">
        <v>12</v>
      </c>
      <c r="D28" s="125">
        <v>180</v>
      </c>
      <c r="E28" s="125">
        <v>8000</v>
      </c>
      <c r="F28" s="135">
        <v>12</v>
      </c>
      <c r="G28" s="139">
        <v>1109</v>
      </c>
      <c r="H28" s="149">
        <v>9289</v>
      </c>
      <c r="I28" s="151"/>
      <c r="J28" s="152"/>
      <c r="K28" s="152"/>
      <c r="L28" s="151"/>
      <c r="M28" s="151"/>
      <c r="N28" s="151"/>
      <c r="O28" s="151"/>
    </row>
    <row r="29" spans="1:15" ht="12.75">
      <c r="A29" s="124">
        <v>42</v>
      </c>
      <c r="B29" s="124" t="s">
        <v>13</v>
      </c>
      <c r="C29" s="125">
        <v>40</v>
      </c>
      <c r="D29" s="125">
        <v>600</v>
      </c>
      <c r="E29" s="125">
        <v>8000</v>
      </c>
      <c r="F29" s="135">
        <v>110</v>
      </c>
      <c r="G29" s="139">
        <v>10163</v>
      </c>
      <c r="H29" s="149">
        <v>18763</v>
      </c>
      <c r="I29" s="151"/>
      <c r="J29" s="152"/>
      <c r="K29" s="152"/>
      <c r="L29" s="151"/>
      <c r="M29" s="151"/>
      <c r="N29" s="151"/>
      <c r="O29" s="151"/>
    </row>
    <row r="30" spans="1:15" ht="12.75">
      <c r="A30" s="124">
        <v>43</v>
      </c>
      <c r="B30" s="124" t="s">
        <v>127</v>
      </c>
      <c r="C30" s="125">
        <v>45</v>
      </c>
      <c r="D30" s="125">
        <v>675</v>
      </c>
      <c r="E30" s="125">
        <v>8000</v>
      </c>
      <c r="F30" s="135">
        <v>58</v>
      </c>
      <c r="G30" s="139">
        <v>5359</v>
      </c>
      <c r="H30" s="149">
        <v>14034</v>
      </c>
      <c r="I30" s="151"/>
      <c r="J30" s="152"/>
      <c r="K30" s="152"/>
      <c r="L30" s="151"/>
      <c r="M30" s="151"/>
      <c r="N30" s="151"/>
      <c r="O30" s="151"/>
    </row>
    <row r="31" spans="1:15" ht="12.75">
      <c r="A31" s="124">
        <v>45</v>
      </c>
      <c r="B31" s="124" t="s">
        <v>128</v>
      </c>
      <c r="C31" s="125">
        <v>26</v>
      </c>
      <c r="D31" s="125">
        <v>390</v>
      </c>
      <c r="E31" s="125"/>
      <c r="F31" s="135">
        <v>107.5</v>
      </c>
      <c r="G31" s="139">
        <v>9932</v>
      </c>
      <c r="H31" s="149">
        <v>10322</v>
      </c>
      <c r="I31" s="151"/>
      <c r="J31" s="152"/>
      <c r="K31" s="152"/>
      <c r="L31" s="151"/>
      <c r="M31" s="151"/>
      <c r="N31" s="151"/>
      <c r="O31" s="151"/>
    </row>
    <row r="32" spans="1:15" ht="12.75">
      <c r="A32" s="124">
        <v>46</v>
      </c>
      <c r="B32" s="124" t="s">
        <v>17</v>
      </c>
      <c r="C32" s="125">
        <v>63</v>
      </c>
      <c r="D32" s="125">
        <v>945</v>
      </c>
      <c r="E32" s="125">
        <v>8000</v>
      </c>
      <c r="F32" s="135">
        <v>59</v>
      </c>
      <c r="G32" s="139">
        <v>5451</v>
      </c>
      <c r="H32" s="149">
        <v>14396</v>
      </c>
      <c r="I32" s="151"/>
      <c r="J32" s="152"/>
      <c r="K32" s="152"/>
      <c r="L32" s="151"/>
      <c r="M32" s="151"/>
      <c r="N32" s="151"/>
      <c r="O32" s="151"/>
    </row>
    <row r="33" spans="1:15" ht="12.75">
      <c r="A33" s="124">
        <v>47</v>
      </c>
      <c r="B33" s="124" t="s">
        <v>18</v>
      </c>
      <c r="C33" s="125">
        <v>15</v>
      </c>
      <c r="D33" s="125">
        <v>225</v>
      </c>
      <c r="E33" s="125">
        <v>8000</v>
      </c>
      <c r="F33" s="135">
        <v>15</v>
      </c>
      <c r="G33" s="139">
        <v>1386</v>
      </c>
      <c r="H33" s="149">
        <v>9611</v>
      </c>
      <c r="I33" s="151"/>
      <c r="J33" s="152"/>
      <c r="K33" s="152"/>
      <c r="L33" s="151"/>
      <c r="M33" s="151"/>
      <c r="N33" s="151"/>
      <c r="O33" s="151"/>
    </row>
    <row r="34" spans="1:15" ht="12.75">
      <c r="A34" s="124">
        <v>48</v>
      </c>
      <c r="B34" s="124" t="s">
        <v>129</v>
      </c>
      <c r="C34" s="125">
        <v>20</v>
      </c>
      <c r="D34" s="125">
        <v>300</v>
      </c>
      <c r="E34" s="125"/>
      <c r="F34" s="135">
        <v>79</v>
      </c>
      <c r="G34" s="139">
        <v>7299</v>
      </c>
      <c r="H34" s="149">
        <v>7599</v>
      </c>
      <c r="I34" s="151"/>
      <c r="J34" s="152"/>
      <c r="K34" s="152"/>
      <c r="L34" s="151"/>
      <c r="M34" s="151"/>
      <c r="N34" s="151"/>
      <c r="O34" s="151"/>
    </row>
    <row r="35" spans="1:15" ht="12.75">
      <c r="A35" s="124">
        <v>49</v>
      </c>
      <c r="B35" s="124" t="s">
        <v>130</v>
      </c>
      <c r="C35" s="125">
        <v>20</v>
      </c>
      <c r="D35" s="125">
        <v>300</v>
      </c>
      <c r="E35" s="125"/>
      <c r="F35" s="135">
        <v>300</v>
      </c>
      <c r="G35" s="139">
        <v>27717</v>
      </c>
      <c r="H35" s="149">
        <v>28017</v>
      </c>
      <c r="I35" s="151"/>
      <c r="J35" s="152"/>
      <c r="K35" s="152"/>
      <c r="L35" s="151"/>
      <c r="M35" s="151"/>
      <c r="N35" s="151"/>
      <c r="O35" s="151"/>
    </row>
    <row r="36" spans="1:15" ht="12.75">
      <c r="A36" s="124">
        <v>50</v>
      </c>
      <c r="B36" s="124" t="s">
        <v>43</v>
      </c>
      <c r="C36" s="125">
        <v>13</v>
      </c>
      <c r="D36" s="125">
        <v>195</v>
      </c>
      <c r="E36" s="125"/>
      <c r="F36" s="135">
        <v>6</v>
      </c>
      <c r="G36" s="139">
        <v>554</v>
      </c>
      <c r="H36" s="149">
        <v>749</v>
      </c>
      <c r="I36" s="151"/>
      <c r="J36" s="152"/>
      <c r="K36" s="152"/>
      <c r="L36" s="151"/>
      <c r="M36" s="151"/>
      <c r="N36" s="151"/>
      <c r="O36" s="151"/>
    </row>
    <row r="37" spans="1:15" ht="12.75">
      <c r="A37" s="124">
        <v>51</v>
      </c>
      <c r="B37" s="124" t="s">
        <v>131</v>
      </c>
      <c r="C37" s="125">
        <v>2</v>
      </c>
      <c r="D37" s="125">
        <v>30</v>
      </c>
      <c r="E37" s="125"/>
      <c r="F37" s="135"/>
      <c r="G37" s="139"/>
      <c r="H37" s="150">
        <v>30</v>
      </c>
      <c r="I37" s="151"/>
      <c r="J37" s="152"/>
      <c r="K37" s="152"/>
      <c r="L37" s="151"/>
      <c r="M37" s="151"/>
      <c r="N37" s="151"/>
      <c r="O37" s="151"/>
    </row>
    <row r="38" spans="1:15" ht="12.75">
      <c r="A38" s="124">
        <v>52</v>
      </c>
      <c r="B38" s="124" t="s">
        <v>132</v>
      </c>
      <c r="C38" s="125">
        <v>40</v>
      </c>
      <c r="D38" s="125">
        <v>600</v>
      </c>
      <c r="E38" s="125"/>
      <c r="F38" s="135">
        <v>43</v>
      </c>
      <c r="G38" s="139">
        <v>3973</v>
      </c>
      <c r="H38" s="149">
        <v>4573</v>
      </c>
      <c r="I38" s="151"/>
      <c r="J38" s="152"/>
      <c r="K38" s="152"/>
      <c r="L38" s="151"/>
      <c r="M38" s="151"/>
      <c r="N38" s="151"/>
      <c r="O38" s="151"/>
    </row>
    <row r="39" spans="1:15" ht="12.75">
      <c r="A39" s="124">
        <v>53</v>
      </c>
      <c r="B39" s="124" t="s">
        <v>133</v>
      </c>
      <c r="C39" s="125">
        <v>15</v>
      </c>
      <c r="D39" s="125">
        <v>225</v>
      </c>
      <c r="E39" s="125">
        <v>4000</v>
      </c>
      <c r="F39" s="135">
        <v>3</v>
      </c>
      <c r="G39" s="139">
        <v>277</v>
      </c>
      <c r="H39" s="149">
        <v>4502</v>
      </c>
      <c r="I39" s="151"/>
      <c r="J39" s="152"/>
      <c r="K39" s="152"/>
      <c r="L39" s="151"/>
      <c r="M39" s="151"/>
      <c r="N39" s="151"/>
      <c r="O39" s="151"/>
    </row>
    <row r="40" spans="1:15" ht="12.75">
      <c r="A40" s="124">
        <v>55</v>
      </c>
      <c r="B40" s="124" t="s">
        <v>134</v>
      </c>
      <c r="C40" s="125">
        <v>10</v>
      </c>
      <c r="D40" s="125">
        <v>150</v>
      </c>
      <c r="E40" s="125"/>
      <c r="F40" s="135">
        <v>4</v>
      </c>
      <c r="G40" s="139">
        <v>370</v>
      </c>
      <c r="H40" s="149">
        <v>520</v>
      </c>
      <c r="I40" s="151"/>
      <c r="J40" s="152"/>
      <c r="K40" s="152"/>
      <c r="L40" s="151"/>
      <c r="M40" s="151"/>
      <c r="N40" s="151"/>
      <c r="O40" s="151"/>
    </row>
    <row r="41" spans="1:15" ht="12.75">
      <c r="A41" s="124">
        <v>57</v>
      </c>
      <c r="B41" s="124" t="s">
        <v>135</v>
      </c>
      <c r="C41" s="125">
        <v>20</v>
      </c>
      <c r="D41" s="125">
        <v>300</v>
      </c>
      <c r="E41" s="125">
        <v>200</v>
      </c>
      <c r="F41" s="135">
        <v>284</v>
      </c>
      <c r="G41" s="139">
        <v>26239</v>
      </c>
      <c r="H41" s="149">
        <v>26739</v>
      </c>
      <c r="I41" s="151"/>
      <c r="J41" s="152"/>
      <c r="K41" s="152"/>
      <c r="L41" s="151"/>
      <c r="M41" s="151"/>
      <c r="N41" s="151"/>
      <c r="O41" s="151"/>
    </row>
    <row r="42" spans="1:15" ht="12.75">
      <c r="A42" s="124">
        <v>59</v>
      </c>
      <c r="B42" s="124" t="s">
        <v>22</v>
      </c>
      <c r="C42" s="125">
        <v>15</v>
      </c>
      <c r="D42" s="125">
        <v>225</v>
      </c>
      <c r="E42" s="125"/>
      <c r="F42" s="135">
        <v>9</v>
      </c>
      <c r="G42" s="139">
        <v>832</v>
      </c>
      <c r="H42" s="149">
        <v>1057</v>
      </c>
      <c r="I42" s="151"/>
      <c r="J42" s="152"/>
      <c r="K42" s="152"/>
      <c r="L42" s="151"/>
      <c r="M42" s="151"/>
      <c r="N42" s="151"/>
      <c r="O42" s="151"/>
    </row>
    <row r="43" spans="1:15" ht="12.75">
      <c r="A43" s="124">
        <v>60</v>
      </c>
      <c r="B43" s="124" t="s">
        <v>23</v>
      </c>
      <c r="C43" s="125">
        <v>25</v>
      </c>
      <c r="D43" s="125">
        <v>375</v>
      </c>
      <c r="E43" s="125">
        <v>9000</v>
      </c>
      <c r="F43" s="135">
        <v>119</v>
      </c>
      <c r="G43" s="139">
        <v>10994</v>
      </c>
      <c r="H43" s="149">
        <v>20369</v>
      </c>
      <c r="I43" s="151"/>
      <c r="J43" s="152"/>
      <c r="K43" s="152"/>
      <c r="L43" s="151"/>
      <c r="M43" s="151"/>
      <c r="N43" s="151"/>
      <c r="O43" s="151"/>
    </row>
    <row r="44" spans="1:15" ht="12.75">
      <c r="A44" s="124">
        <v>61</v>
      </c>
      <c r="B44" s="124" t="s">
        <v>136</v>
      </c>
      <c r="C44" s="125">
        <v>12</v>
      </c>
      <c r="D44" s="125">
        <v>180</v>
      </c>
      <c r="E44" s="125">
        <v>12000</v>
      </c>
      <c r="F44" s="135">
        <v>72</v>
      </c>
      <c r="G44" s="139">
        <v>6652</v>
      </c>
      <c r="H44" s="149">
        <v>18832</v>
      </c>
      <c r="I44" s="151"/>
      <c r="J44" s="152"/>
      <c r="K44" s="152"/>
      <c r="L44" s="151"/>
      <c r="M44" s="151"/>
      <c r="N44" s="151"/>
      <c r="O44" s="151"/>
    </row>
    <row r="45" spans="1:15" ht="12.75">
      <c r="A45" s="124">
        <v>62</v>
      </c>
      <c r="B45" s="124" t="s">
        <v>61</v>
      </c>
      <c r="C45" s="125">
        <v>14</v>
      </c>
      <c r="D45" s="125">
        <v>210</v>
      </c>
      <c r="E45" s="125"/>
      <c r="F45" s="135">
        <v>14</v>
      </c>
      <c r="G45" s="139">
        <v>1293</v>
      </c>
      <c r="H45" s="149">
        <v>1503</v>
      </c>
      <c r="I45" s="151"/>
      <c r="J45" s="152"/>
      <c r="K45" s="152"/>
      <c r="L45" s="151"/>
      <c r="M45" s="151"/>
      <c r="N45" s="151"/>
      <c r="O45" s="151"/>
    </row>
    <row r="46" spans="1:15" ht="12.75">
      <c r="A46" s="124">
        <v>63</v>
      </c>
      <c r="B46" s="124" t="s">
        <v>60</v>
      </c>
      <c r="C46" s="125">
        <v>20</v>
      </c>
      <c r="D46" s="125">
        <v>300</v>
      </c>
      <c r="E46" s="125"/>
      <c r="F46" s="135">
        <v>21</v>
      </c>
      <c r="G46" s="139">
        <v>1940</v>
      </c>
      <c r="H46" s="149">
        <v>2240</v>
      </c>
      <c r="I46" s="151"/>
      <c r="J46" s="152"/>
      <c r="K46" s="152"/>
      <c r="L46" s="151"/>
      <c r="M46" s="151"/>
      <c r="N46" s="151"/>
      <c r="O46" s="151"/>
    </row>
    <row r="47" spans="1:15" ht="12.75">
      <c r="A47" s="124">
        <v>64</v>
      </c>
      <c r="B47" s="124" t="s">
        <v>24</v>
      </c>
      <c r="C47" s="125">
        <v>20</v>
      </c>
      <c r="D47" s="125">
        <v>300</v>
      </c>
      <c r="E47" s="125">
        <v>9000</v>
      </c>
      <c r="F47" s="135">
        <v>100</v>
      </c>
      <c r="G47" s="139">
        <v>9239</v>
      </c>
      <c r="H47" s="149">
        <v>18539</v>
      </c>
      <c r="I47" s="151"/>
      <c r="J47" s="152"/>
      <c r="K47" s="152"/>
      <c r="L47" s="151"/>
      <c r="M47" s="151"/>
      <c r="N47" s="151"/>
      <c r="O47" s="151"/>
    </row>
    <row r="48" spans="1:15" ht="12.75">
      <c r="A48" s="124">
        <v>65</v>
      </c>
      <c r="B48" s="124" t="s">
        <v>62</v>
      </c>
      <c r="C48" s="125"/>
      <c r="D48" s="125"/>
      <c r="E48" s="125"/>
      <c r="F48" s="135">
        <v>10</v>
      </c>
      <c r="G48" s="139">
        <v>924</v>
      </c>
      <c r="H48" s="149" t="s">
        <v>89</v>
      </c>
      <c r="I48" s="151"/>
      <c r="J48" s="152"/>
      <c r="K48" s="152"/>
      <c r="L48" s="151"/>
      <c r="M48" s="151"/>
      <c r="N48" s="151"/>
      <c r="O48" s="151"/>
    </row>
    <row r="49" spans="1:15" ht="12.75">
      <c r="A49" s="124">
        <v>66</v>
      </c>
      <c r="B49" s="124" t="s">
        <v>25</v>
      </c>
      <c r="C49" s="125">
        <v>25</v>
      </c>
      <c r="D49" s="125">
        <v>375</v>
      </c>
      <c r="E49" s="125"/>
      <c r="F49" s="135">
        <v>52</v>
      </c>
      <c r="G49" s="139">
        <v>4804</v>
      </c>
      <c r="H49" s="149">
        <v>5179</v>
      </c>
      <c r="I49" s="151"/>
      <c r="J49" s="152"/>
      <c r="K49" s="152"/>
      <c r="L49" s="151"/>
      <c r="M49" s="151"/>
      <c r="N49" s="151"/>
      <c r="O49" s="151"/>
    </row>
    <row r="50" spans="1:15" ht="12.75">
      <c r="A50" s="124">
        <v>70</v>
      </c>
      <c r="B50" s="124" t="s">
        <v>137</v>
      </c>
      <c r="C50" s="125">
        <v>5</v>
      </c>
      <c r="D50" s="125">
        <v>75</v>
      </c>
      <c r="E50" s="125">
        <v>8000</v>
      </c>
      <c r="F50" s="135">
        <v>2</v>
      </c>
      <c r="G50" s="139">
        <v>185</v>
      </c>
      <c r="H50" s="149">
        <v>8260</v>
      </c>
      <c r="I50" s="151"/>
      <c r="J50" s="152"/>
      <c r="K50" s="152"/>
      <c r="L50" s="151"/>
      <c r="M50" s="151"/>
      <c r="N50" s="151"/>
      <c r="O50" s="151"/>
    </row>
    <row r="51" spans="1:15" ht="12.75">
      <c r="A51" s="124">
        <v>71</v>
      </c>
      <c r="B51" s="124" t="s">
        <v>86</v>
      </c>
      <c r="C51" s="125">
        <v>7</v>
      </c>
      <c r="D51" s="125">
        <v>105</v>
      </c>
      <c r="E51" s="125"/>
      <c r="F51" s="135"/>
      <c r="G51" s="139"/>
      <c r="H51" s="150">
        <v>105</v>
      </c>
      <c r="I51" s="151"/>
      <c r="J51" s="152"/>
      <c r="K51" s="152"/>
      <c r="L51" s="151"/>
      <c r="M51" s="151"/>
      <c r="N51" s="151"/>
      <c r="O51" s="151"/>
    </row>
    <row r="52" spans="1:15" ht="12.75">
      <c r="A52" s="124">
        <v>76</v>
      </c>
      <c r="B52" s="124" t="s">
        <v>40</v>
      </c>
      <c r="C52" s="125">
        <v>32</v>
      </c>
      <c r="D52" s="125">
        <v>480</v>
      </c>
      <c r="E52" s="125">
        <v>6000</v>
      </c>
      <c r="F52" s="135">
        <v>3</v>
      </c>
      <c r="G52" s="139">
        <v>277</v>
      </c>
      <c r="H52" s="149">
        <v>6757</v>
      </c>
      <c r="I52" s="151"/>
      <c r="J52" s="152"/>
      <c r="K52" s="152"/>
      <c r="L52" s="151"/>
      <c r="M52" s="151"/>
      <c r="N52" s="151"/>
      <c r="O52" s="151"/>
    </row>
    <row r="53" spans="1:15" ht="12.75">
      <c r="A53" s="124">
        <v>77</v>
      </c>
      <c r="B53" s="124" t="s">
        <v>138</v>
      </c>
      <c r="C53" s="125">
        <v>4</v>
      </c>
      <c r="D53" s="125">
        <v>60</v>
      </c>
      <c r="E53" s="125"/>
      <c r="F53" s="135">
        <v>1</v>
      </c>
      <c r="G53" s="139">
        <v>92</v>
      </c>
      <c r="H53" s="150">
        <v>152</v>
      </c>
      <c r="I53" s="151"/>
      <c r="J53" s="152"/>
      <c r="K53" s="152"/>
      <c r="L53" s="151"/>
      <c r="M53" s="151"/>
      <c r="N53" s="151"/>
      <c r="O53" s="151"/>
    </row>
    <row r="54" spans="1:15" ht="12.75">
      <c r="A54" s="124">
        <v>78</v>
      </c>
      <c r="B54" s="124" t="s">
        <v>65</v>
      </c>
      <c r="C54" s="125">
        <v>9</v>
      </c>
      <c r="D54" s="125">
        <v>135</v>
      </c>
      <c r="E54" s="125"/>
      <c r="F54" s="135"/>
      <c r="G54" s="139"/>
      <c r="H54" s="150">
        <v>135</v>
      </c>
      <c r="I54" s="151"/>
      <c r="J54" s="152"/>
      <c r="K54" s="152"/>
      <c r="L54" s="151"/>
      <c r="M54" s="151"/>
      <c r="N54" s="151"/>
      <c r="O54" s="151"/>
    </row>
    <row r="55" spans="1:15" ht="12.75">
      <c r="A55" s="124">
        <v>80</v>
      </c>
      <c r="B55" s="124" t="s">
        <v>139</v>
      </c>
      <c r="C55" s="125">
        <v>7</v>
      </c>
      <c r="D55" s="125">
        <v>105</v>
      </c>
      <c r="E55" s="125"/>
      <c r="F55" s="135"/>
      <c r="G55" s="139"/>
      <c r="H55" s="150">
        <v>105</v>
      </c>
      <c r="I55" s="151"/>
      <c r="J55" s="152"/>
      <c r="K55" s="152"/>
      <c r="L55" s="151"/>
      <c r="M55" s="151"/>
      <c r="N55" s="151"/>
      <c r="O55" s="151"/>
    </row>
    <row r="56" spans="1:15" ht="12.75">
      <c r="A56" s="124">
        <v>81</v>
      </c>
      <c r="B56" s="124" t="s">
        <v>82</v>
      </c>
      <c r="C56" s="125">
        <v>5</v>
      </c>
      <c r="D56" s="125">
        <v>75</v>
      </c>
      <c r="E56" s="125"/>
      <c r="F56" s="135"/>
      <c r="G56" s="139"/>
      <c r="H56" s="150">
        <v>75</v>
      </c>
      <c r="I56" s="151"/>
      <c r="J56" s="152"/>
      <c r="K56" s="152"/>
      <c r="L56" s="151"/>
      <c r="M56" s="151"/>
      <c r="N56" s="151"/>
      <c r="O56" s="151"/>
    </row>
    <row r="57" spans="1:15" ht="12.75">
      <c r="A57" s="124">
        <v>82</v>
      </c>
      <c r="B57" s="124" t="s">
        <v>66</v>
      </c>
      <c r="C57" s="125">
        <v>5</v>
      </c>
      <c r="D57" s="125">
        <v>75</v>
      </c>
      <c r="E57" s="125"/>
      <c r="F57" s="135">
        <v>9</v>
      </c>
      <c r="G57" s="139">
        <v>832</v>
      </c>
      <c r="H57" s="149">
        <v>907</v>
      </c>
      <c r="I57" s="151"/>
      <c r="J57" s="152"/>
      <c r="K57" s="152"/>
      <c r="L57" s="151"/>
      <c r="M57" s="151"/>
      <c r="N57" s="151"/>
      <c r="O57" s="151"/>
    </row>
    <row r="58" spans="1:15" ht="12.75">
      <c r="A58" s="124">
        <v>93</v>
      </c>
      <c r="B58" s="126" t="s">
        <v>140</v>
      </c>
      <c r="C58" s="125">
        <v>20</v>
      </c>
      <c r="D58" s="125">
        <v>300</v>
      </c>
      <c r="E58" s="125"/>
      <c r="F58" s="135">
        <v>3</v>
      </c>
      <c r="G58" s="139">
        <v>277</v>
      </c>
      <c r="H58" s="149">
        <v>577</v>
      </c>
      <c r="I58" s="151"/>
      <c r="J58" s="152"/>
      <c r="K58" s="152"/>
      <c r="L58" s="151"/>
      <c r="M58" s="151"/>
      <c r="N58" s="151"/>
      <c r="O58" s="151"/>
    </row>
    <row r="59" spans="1:15" ht="12.75">
      <c r="A59" s="124">
        <v>95</v>
      </c>
      <c r="B59" s="126" t="s">
        <v>141</v>
      </c>
      <c r="C59" s="125">
        <v>2</v>
      </c>
      <c r="D59" s="125">
        <v>30</v>
      </c>
      <c r="E59" s="125"/>
      <c r="F59" s="135"/>
      <c r="G59" s="139"/>
      <c r="H59" s="150">
        <v>30</v>
      </c>
      <c r="I59" s="151"/>
      <c r="J59" s="152"/>
      <c r="K59" s="152"/>
      <c r="L59" s="151"/>
      <c r="M59" s="151"/>
      <c r="N59" s="151"/>
      <c r="O59" s="151"/>
    </row>
    <row r="60" spans="1:15" ht="12.75">
      <c r="A60" s="124">
        <v>97</v>
      </c>
      <c r="B60" s="124" t="s">
        <v>67</v>
      </c>
      <c r="C60" s="125">
        <v>8</v>
      </c>
      <c r="D60" s="125">
        <v>120</v>
      </c>
      <c r="E60" s="125"/>
      <c r="F60" s="135"/>
      <c r="G60" s="139"/>
      <c r="H60" s="150">
        <v>120</v>
      </c>
      <c r="I60" s="151"/>
      <c r="J60" s="152"/>
      <c r="K60" s="152"/>
      <c r="L60" s="151"/>
      <c r="M60" s="151"/>
      <c r="N60" s="151"/>
      <c r="O60" s="151"/>
    </row>
    <row r="61" spans="1:15" ht="12.75">
      <c r="A61" s="124">
        <v>103</v>
      </c>
      <c r="B61" s="124" t="s">
        <v>50</v>
      </c>
      <c r="C61" s="125">
        <v>25</v>
      </c>
      <c r="D61" s="125">
        <v>375</v>
      </c>
      <c r="E61" s="125">
        <v>10000</v>
      </c>
      <c r="F61" s="135">
        <v>537</v>
      </c>
      <c r="G61" s="139">
        <v>49613</v>
      </c>
      <c r="H61" s="149">
        <v>59988</v>
      </c>
      <c r="I61" s="151"/>
      <c r="J61" s="152"/>
      <c r="K61" s="152"/>
      <c r="L61" s="151"/>
      <c r="M61" s="151"/>
      <c r="N61" s="151"/>
      <c r="O61" s="151"/>
    </row>
    <row r="62" spans="1:15" ht="12.75">
      <c r="A62" s="124">
        <v>105</v>
      </c>
      <c r="B62" s="124" t="s">
        <v>142</v>
      </c>
      <c r="C62" s="125">
        <v>6</v>
      </c>
      <c r="D62" s="125">
        <v>90</v>
      </c>
      <c r="E62" s="125"/>
      <c r="F62" s="135">
        <v>24</v>
      </c>
      <c r="G62" s="139">
        <v>2217</v>
      </c>
      <c r="H62" s="149">
        <v>2307</v>
      </c>
      <c r="I62" s="151"/>
      <c r="J62" s="152"/>
      <c r="K62" s="152"/>
      <c r="L62" s="151"/>
      <c r="M62" s="151"/>
      <c r="N62" s="151"/>
      <c r="O62" s="151"/>
    </row>
    <row r="63" spans="1:15" ht="12.75">
      <c r="A63" s="124">
        <v>108</v>
      </c>
      <c r="B63" s="124" t="s">
        <v>70</v>
      </c>
      <c r="C63" s="125">
        <v>30</v>
      </c>
      <c r="D63" s="125">
        <v>450</v>
      </c>
      <c r="E63" s="125">
        <v>8000</v>
      </c>
      <c r="F63" s="135">
        <v>11</v>
      </c>
      <c r="G63" s="139">
        <v>1016</v>
      </c>
      <c r="H63" s="149">
        <v>9466</v>
      </c>
      <c r="I63" s="151"/>
      <c r="J63" s="152"/>
      <c r="K63" s="152"/>
      <c r="L63" s="151"/>
      <c r="M63" s="151"/>
      <c r="N63" s="151"/>
      <c r="O63" s="151"/>
    </row>
    <row r="64" spans="1:15" ht="12.75">
      <c r="A64" s="124">
        <v>112</v>
      </c>
      <c r="B64" s="124" t="s">
        <v>28</v>
      </c>
      <c r="C64" s="125">
        <v>20</v>
      </c>
      <c r="D64" s="125">
        <v>300</v>
      </c>
      <c r="E64" s="125">
        <v>10000</v>
      </c>
      <c r="F64" s="135">
        <v>75</v>
      </c>
      <c r="G64" s="139">
        <v>6929</v>
      </c>
      <c r="H64" s="149">
        <v>17229</v>
      </c>
      <c r="I64" s="151"/>
      <c r="J64" s="152"/>
      <c r="K64" s="152"/>
      <c r="L64" s="151"/>
      <c r="M64" s="151"/>
      <c r="N64" s="151"/>
      <c r="O64" s="151"/>
    </row>
    <row r="65" spans="1:15" ht="12.75">
      <c r="A65" s="124">
        <v>115</v>
      </c>
      <c r="B65" s="124" t="s">
        <v>68</v>
      </c>
      <c r="C65" s="125">
        <v>3</v>
      </c>
      <c r="D65" s="125">
        <v>45</v>
      </c>
      <c r="E65" s="125"/>
      <c r="F65" s="135"/>
      <c r="G65" s="139"/>
      <c r="H65" s="150">
        <v>45</v>
      </c>
      <c r="I65" s="151"/>
      <c r="J65" s="152"/>
      <c r="K65" s="152"/>
      <c r="L65" s="151"/>
      <c r="M65" s="151"/>
      <c r="N65" s="151"/>
      <c r="O65" s="151"/>
    </row>
    <row r="66" spans="1:15" ht="12.75">
      <c r="A66" s="124">
        <v>116</v>
      </c>
      <c r="B66" s="124" t="s">
        <v>29</v>
      </c>
      <c r="C66" s="125">
        <v>30</v>
      </c>
      <c r="D66" s="125">
        <v>450</v>
      </c>
      <c r="E66" s="125"/>
      <c r="F66" s="135">
        <v>333</v>
      </c>
      <c r="G66" s="139">
        <v>30766</v>
      </c>
      <c r="H66" s="149">
        <v>31216</v>
      </c>
      <c r="I66" s="151"/>
      <c r="J66" s="152"/>
      <c r="K66" s="152"/>
      <c r="L66" s="151"/>
      <c r="M66" s="151"/>
      <c r="N66" s="151"/>
      <c r="O66" s="151"/>
    </row>
    <row r="67" spans="1:15" ht="12.75">
      <c r="A67" s="124">
        <v>118</v>
      </c>
      <c r="B67" s="124" t="s">
        <v>98</v>
      </c>
      <c r="C67" s="125">
        <v>10</v>
      </c>
      <c r="D67" s="125">
        <v>150</v>
      </c>
      <c r="E67" s="125">
        <v>8000</v>
      </c>
      <c r="F67" s="135"/>
      <c r="G67" s="139"/>
      <c r="H67" s="149">
        <v>8150</v>
      </c>
      <c r="I67" s="151"/>
      <c r="J67" s="152"/>
      <c r="K67" s="152"/>
      <c r="L67" s="151"/>
      <c r="M67" s="151"/>
      <c r="N67" s="151"/>
      <c r="O67" s="151"/>
    </row>
    <row r="68" spans="1:15" ht="12.75">
      <c r="A68" s="124">
        <v>119</v>
      </c>
      <c r="B68" s="124" t="s">
        <v>30</v>
      </c>
      <c r="C68" s="125">
        <v>60</v>
      </c>
      <c r="D68" s="125">
        <v>900</v>
      </c>
      <c r="E68" s="125">
        <v>9000</v>
      </c>
      <c r="F68" s="135">
        <v>724.5</v>
      </c>
      <c r="G68" s="139">
        <v>66936</v>
      </c>
      <c r="H68" s="149">
        <v>76836</v>
      </c>
      <c r="I68" s="151"/>
      <c r="J68" s="152"/>
      <c r="K68" s="152"/>
      <c r="L68" s="151"/>
      <c r="M68" s="151"/>
      <c r="N68" s="151"/>
      <c r="O68" s="151"/>
    </row>
    <row r="69" spans="1:15" ht="12.75">
      <c r="A69" s="124">
        <v>121</v>
      </c>
      <c r="B69" s="124" t="s">
        <v>31</v>
      </c>
      <c r="C69" s="125">
        <v>50</v>
      </c>
      <c r="D69" s="125">
        <v>750</v>
      </c>
      <c r="E69" s="125"/>
      <c r="F69" s="135">
        <v>390</v>
      </c>
      <c r="G69" s="139">
        <v>36032</v>
      </c>
      <c r="H69" s="149">
        <v>36782</v>
      </c>
      <c r="I69" s="151"/>
      <c r="J69" s="152"/>
      <c r="K69" s="152"/>
      <c r="L69" s="151"/>
      <c r="M69" s="151"/>
      <c r="N69" s="151"/>
      <c r="O69" s="151"/>
    </row>
    <row r="70" spans="1:15" ht="12.75">
      <c r="A70" s="124">
        <v>122</v>
      </c>
      <c r="B70" s="124" t="s">
        <v>143</v>
      </c>
      <c r="C70" s="125">
        <v>13</v>
      </c>
      <c r="D70" s="125">
        <v>195</v>
      </c>
      <c r="E70" s="125"/>
      <c r="F70" s="135">
        <v>13</v>
      </c>
      <c r="G70" s="139">
        <v>1201</v>
      </c>
      <c r="H70" s="149">
        <v>1396</v>
      </c>
      <c r="I70" s="151"/>
      <c r="J70" s="152"/>
      <c r="K70" s="152"/>
      <c r="L70" s="151"/>
      <c r="M70" s="151"/>
      <c r="N70" s="151"/>
      <c r="O70" s="151"/>
    </row>
    <row r="71" spans="1:15" ht="12.75">
      <c r="A71" s="124">
        <v>124</v>
      </c>
      <c r="B71" s="124" t="s">
        <v>39</v>
      </c>
      <c r="C71" s="125">
        <v>13</v>
      </c>
      <c r="D71" s="125">
        <v>195</v>
      </c>
      <c r="E71" s="125"/>
      <c r="F71" s="135"/>
      <c r="G71" s="139"/>
      <c r="H71" s="150">
        <v>195</v>
      </c>
      <c r="I71" s="151"/>
      <c r="J71" s="152"/>
      <c r="K71" s="152"/>
      <c r="L71" s="151"/>
      <c r="M71" s="151"/>
      <c r="N71" s="151"/>
      <c r="O71" s="151"/>
    </row>
    <row r="72" spans="1:15" ht="12.75">
      <c r="A72" s="124">
        <v>125</v>
      </c>
      <c r="B72" s="124" t="s">
        <v>144</v>
      </c>
      <c r="C72" s="125">
        <v>3</v>
      </c>
      <c r="D72" s="125">
        <v>45</v>
      </c>
      <c r="E72" s="125"/>
      <c r="F72" s="135"/>
      <c r="G72" s="139"/>
      <c r="H72" s="150">
        <v>45</v>
      </c>
      <c r="I72" s="151"/>
      <c r="J72" s="152"/>
      <c r="K72" s="152"/>
      <c r="L72" s="151"/>
      <c r="M72" s="151"/>
      <c r="N72" s="151"/>
      <c r="O72" s="151"/>
    </row>
    <row r="73" spans="1:15" ht="12.75">
      <c r="A73" s="124">
        <v>128</v>
      </c>
      <c r="B73" s="126" t="s">
        <v>88</v>
      </c>
      <c r="C73" s="125">
        <v>10</v>
      </c>
      <c r="D73" s="125">
        <v>150</v>
      </c>
      <c r="E73" s="125">
        <v>12000</v>
      </c>
      <c r="F73" s="135">
        <v>12</v>
      </c>
      <c r="G73" s="139">
        <v>1109</v>
      </c>
      <c r="H73" s="149">
        <v>13259</v>
      </c>
      <c r="I73" s="151"/>
      <c r="J73" s="152"/>
      <c r="K73" s="152"/>
      <c r="L73" s="151"/>
      <c r="M73" s="151"/>
      <c r="N73" s="151"/>
      <c r="O73" s="151"/>
    </row>
    <row r="74" spans="1:15" ht="12.75">
      <c r="A74" s="124">
        <v>129</v>
      </c>
      <c r="B74" s="124" t="s">
        <v>95</v>
      </c>
      <c r="C74" s="125">
        <v>26</v>
      </c>
      <c r="D74" s="125">
        <v>390</v>
      </c>
      <c r="E74" s="125"/>
      <c r="F74" s="135">
        <v>16</v>
      </c>
      <c r="G74" s="139">
        <v>1478</v>
      </c>
      <c r="H74" s="149">
        <v>1868</v>
      </c>
      <c r="I74" s="151"/>
      <c r="J74" s="152"/>
      <c r="K74" s="152"/>
      <c r="L74" s="151"/>
      <c r="M74" s="151"/>
      <c r="N74" s="151"/>
      <c r="O74" s="151"/>
    </row>
    <row r="75" spans="1:15" ht="12.75">
      <c r="A75" s="124">
        <v>132</v>
      </c>
      <c r="B75" s="124" t="s">
        <v>32</v>
      </c>
      <c r="C75" s="125">
        <v>30</v>
      </c>
      <c r="D75" s="125">
        <v>450</v>
      </c>
      <c r="E75" s="125"/>
      <c r="F75" s="135">
        <v>563</v>
      </c>
      <c r="G75" s="139">
        <v>52015</v>
      </c>
      <c r="H75" s="149">
        <v>52465</v>
      </c>
      <c r="I75" s="151"/>
      <c r="J75" s="152"/>
      <c r="K75" s="152"/>
      <c r="L75" s="151"/>
      <c r="M75" s="151"/>
      <c r="N75" s="151"/>
      <c r="O75" s="151"/>
    </row>
    <row r="76" spans="1:15" ht="12.75">
      <c r="A76" s="124">
        <v>133</v>
      </c>
      <c r="B76" s="124" t="s">
        <v>145</v>
      </c>
      <c r="C76" s="125">
        <v>32</v>
      </c>
      <c r="D76" s="125">
        <v>480</v>
      </c>
      <c r="E76" s="125">
        <v>10000</v>
      </c>
      <c r="F76" s="135">
        <v>206</v>
      </c>
      <c r="G76" s="139">
        <v>19032</v>
      </c>
      <c r="H76" s="149">
        <v>29512</v>
      </c>
      <c r="I76" s="151"/>
      <c r="J76" s="152"/>
      <c r="K76" s="152"/>
      <c r="L76" s="151"/>
      <c r="M76" s="151"/>
      <c r="N76" s="151"/>
      <c r="O76" s="151"/>
    </row>
    <row r="77" spans="1:15" ht="13.5" thickBot="1">
      <c r="A77" s="124">
        <v>135</v>
      </c>
      <c r="B77" s="124" t="s">
        <v>34</v>
      </c>
      <c r="C77" s="125">
        <v>20</v>
      </c>
      <c r="D77" s="125">
        <v>300</v>
      </c>
      <c r="E77" s="125">
        <v>10000</v>
      </c>
      <c r="F77" s="135">
        <v>15</v>
      </c>
      <c r="G77" s="140">
        <v>1386</v>
      </c>
      <c r="H77" s="149">
        <v>11686</v>
      </c>
      <c r="I77" s="151"/>
      <c r="J77" s="152"/>
      <c r="K77" s="152"/>
      <c r="L77" s="151"/>
      <c r="M77" s="151"/>
      <c r="N77" s="151"/>
      <c r="O77" s="151"/>
    </row>
    <row r="78" spans="1:15" ht="12.75">
      <c r="A78" s="154"/>
      <c r="B78" s="154"/>
      <c r="C78" s="155"/>
      <c r="D78" s="146"/>
      <c r="E78" s="146"/>
      <c r="F78" s="147"/>
      <c r="G78" s="148"/>
      <c r="H78" s="148"/>
      <c r="I78" s="151"/>
      <c r="J78" s="152"/>
      <c r="K78" s="152"/>
      <c r="L78" s="151"/>
      <c r="M78" s="151"/>
      <c r="N78" s="151"/>
      <c r="O78" s="151"/>
    </row>
    <row r="79" spans="1:15" ht="12.75">
      <c r="A79" s="151"/>
      <c r="B79" s="151"/>
      <c r="C79" s="146">
        <v>1574</v>
      </c>
      <c r="D79" s="146">
        <v>23610</v>
      </c>
      <c r="E79" s="146">
        <v>238200</v>
      </c>
      <c r="F79" s="147">
        <v>7990</v>
      </c>
      <c r="G79" s="148">
        <v>740041</v>
      </c>
      <c r="H79" s="148">
        <v>1000927</v>
      </c>
      <c r="I79" s="151"/>
      <c r="J79" s="152"/>
      <c r="K79" s="152"/>
      <c r="L79" s="151"/>
      <c r="M79" s="151"/>
      <c r="N79" s="151"/>
      <c r="O79" s="151"/>
    </row>
    <row r="80" spans="1:15" ht="12.75">
      <c r="A80" s="156"/>
      <c r="B80" s="156"/>
      <c r="C80" s="156"/>
      <c r="D80" s="156"/>
      <c r="E80" s="156"/>
      <c r="F80" s="156"/>
      <c r="G80" s="156"/>
      <c r="H80" s="156"/>
      <c r="I80" s="151"/>
      <c r="J80" s="151"/>
      <c r="K80" s="151"/>
      <c r="L80" s="151"/>
      <c r="M80" s="151"/>
      <c r="N80" s="151"/>
      <c r="O80" s="151"/>
    </row>
    <row r="81" spans="1:15" ht="12.75">
      <c r="A81" s="143" t="s">
        <v>149</v>
      </c>
      <c r="B81" s="143"/>
      <c r="C81" s="143"/>
      <c r="D81" s="143"/>
      <c r="E81" s="143"/>
      <c r="F81" s="143"/>
      <c r="G81" s="143"/>
      <c r="H81" s="143"/>
      <c r="I81" s="151"/>
      <c r="J81" s="151"/>
      <c r="K81" s="151"/>
      <c r="L81" s="151"/>
      <c r="M81" s="151"/>
      <c r="N81" s="151"/>
      <c r="O81" s="151"/>
    </row>
    <row r="82" spans="1:15" ht="12.75">
      <c r="A82" s="144" t="s">
        <v>146</v>
      </c>
      <c r="B82" s="144"/>
      <c r="C82" s="144"/>
      <c r="D82" s="144"/>
      <c r="E82" s="144"/>
      <c r="F82" s="145"/>
      <c r="G82" s="145"/>
      <c r="H82" s="145"/>
      <c r="I82" s="151"/>
      <c r="J82" s="151"/>
      <c r="K82" s="151"/>
      <c r="L82" s="151"/>
      <c r="M82" s="151"/>
      <c r="N82" s="151"/>
      <c r="O82" s="151"/>
    </row>
    <row r="83" spans="1:15" ht="12.75">
      <c r="A83" s="151" t="s">
        <v>89</v>
      </c>
      <c r="B83" s="151"/>
      <c r="C83" s="151"/>
      <c r="D83" s="151"/>
      <c r="E83" s="151"/>
      <c r="F83" s="157"/>
      <c r="G83" s="157"/>
      <c r="H83" s="157"/>
      <c r="I83" s="151"/>
      <c r="J83" s="151"/>
      <c r="K83" s="151"/>
      <c r="L83" s="151"/>
      <c r="M83" s="151"/>
      <c r="N83" s="151"/>
      <c r="O83" s="151"/>
    </row>
    <row r="84" spans="1:15" ht="12.75">
      <c r="A84" s="172" t="s">
        <v>147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</row>
    <row r="85" spans="1:15" ht="12.75">
      <c r="A85" s="151"/>
      <c r="B85" s="151"/>
      <c r="C85" s="151"/>
      <c r="D85" s="151"/>
      <c r="E85" s="151"/>
      <c r="F85" s="157"/>
      <c r="G85" s="157"/>
      <c r="H85" s="157"/>
      <c r="I85" s="151"/>
      <c r="J85" s="151"/>
      <c r="K85" s="151"/>
      <c r="L85" s="151"/>
      <c r="M85" s="151"/>
      <c r="N85" s="151"/>
      <c r="O85" s="151"/>
    </row>
    <row r="86" spans="1:15" ht="12.75">
      <c r="A86" s="141" t="s">
        <v>148</v>
      </c>
      <c r="B86" s="141"/>
      <c r="C86" s="142"/>
      <c r="D86" s="142"/>
      <c r="E86" s="142"/>
      <c r="F86" s="158"/>
      <c r="G86" s="158"/>
      <c r="H86" s="158"/>
      <c r="I86" s="158"/>
      <c r="J86" s="159"/>
      <c r="K86" s="158"/>
      <c r="L86" s="142"/>
      <c r="M86" s="142"/>
      <c r="N86" s="158"/>
      <c r="O86" s="158"/>
    </row>
    <row r="87" spans="1:15" ht="12.75">
      <c r="A87" s="119"/>
      <c r="B87" s="119"/>
      <c r="C87" s="119"/>
      <c r="D87" s="119"/>
      <c r="E87" s="119"/>
      <c r="F87" s="123"/>
      <c r="G87" s="123"/>
      <c r="H87" s="123"/>
      <c r="I87" s="119"/>
      <c r="J87" s="119"/>
      <c r="K87" s="119"/>
      <c r="L87" s="119"/>
      <c r="M87" s="119"/>
      <c r="N87" s="119"/>
      <c r="O87" s="119"/>
    </row>
    <row r="88" spans="1:15" ht="12.75">
      <c r="A88" s="119"/>
      <c r="B88" s="119"/>
      <c r="C88" s="119"/>
      <c r="D88" s="119"/>
      <c r="E88" s="119"/>
      <c r="F88" s="123"/>
      <c r="G88" s="123"/>
      <c r="H88" s="123"/>
      <c r="I88" s="119"/>
      <c r="J88" s="119"/>
      <c r="K88" s="119"/>
      <c r="L88" s="119"/>
      <c r="M88" s="119"/>
      <c r="N88" s="119"/>
      <c r="O88" s="119"/>
    </row>
  </sheetData>
  <sheetProtection/>
  <mergeCells count="4">
    <mergeCell ref="A84:O84"/>
    <mergeCell ref="J15:J16"/>
    <mergeCell ref="A1:I1"/>
    <mergeCell ref="A2:I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Hanka</cp:lastModifiedBy>
  <cp:lastPrinted>2014-08-13T11:44:15Z</cp:lastPrinted>
  <dcterms:created xsi:type="dcterms:W3CDTF">1999-10-09T15:33:20Z</dcterms:created>
  <dcterms:modified xsi:type="dcterms:W3CDTF">2014-08-13T11:46:47Z</dcterms:modified>
  <cp:category/>
  <cp:version/>
  <cp:contentType/>
  <cp:contentStatus/>
</cp:coreProperties>
</file>