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315" activeTab="0"/>
  </bookViews>
  <sheets>
    <sheet name="ČPJ 2009" sheetId="1" r:id="rId1"/>
  </sheets>
  <definedNames>
    <definedName name="DATABASE" localSheetId="0">'ČPJ 2009'!$A$6:$L$32</definedName>
  </definedNames>
  <calcPr fullCalcOnLoad="1"/>
</workbook>
</file>

<file path=xl/sharedStrings.xml><?xml version="1.0" encoding="utf-8"?>
<sst xmlns="http://schemas.openxmlformats.org/spreadsheetml/2006/main" count="309" uniqueCount="156">
  <si>
    <t>POR</t>
  </si>
  <si>
    <t>RGC</t>
  </si>
  <si>
    <t>JMENO</t>
  </si>
  <si>
    <t>RO</t>
  </si>
  <si>
    <t>VT</t>
  </si>
  <si>
    <t>ODD</t>
  </si>
  <si>
    <t>CELKEM</t>
  </si>
  <si>
    <t>USK Pha</t>
  </si>
  <si>
    <t>Č.Lípa</t>
  </si>
  <si>
    <t>Roudnice</t>
  </si>
  <si>
    <t>Benátky</t>
  </si>
  <si>
    <t>Kralupy</t>
  </si>
  <si>
    <t>Sušice</t>
  </si>
  <si>
    <t>Olomouc</t>
  </si>
  <si>
    <t>Horš.Týn</t>
  </si>
  <si>
    <t>min.</t>
  </si>
  <si>
    <t>KK Opava</t>
  </si>
  <si>
    <t>SK VS ČB</t>
  </si>
  <si>
    <t>KVS HK</t>
  </si>
  <si>
    <t>Klášter.</t>
  </si>
  <si>
    <t>min2</t>
  </si>
  <si>
    <t>L.Žatec</t>
  </si>
  <si>
    <t>Dupal Jiří</t>
  </si>
  <si>
    <t>Ostrava</t>
  </si>
  <si>
    <t>Karlovský Ondřej</t>
  </si>
  <si>
    <t>So Písek</t>
  </si>
  <si>
    <t>Smažík Jiří</t>
  </si>
  <si>
    <t>Kašpar Jonáš</t>
  </si>
  <si>
    <t>Šindler Marek</t>
  </si>
  <si>
    <t>Val.Mez.</t>
  </si>
  <si>
    <t>Říha Martin</t>
  </si>
  <si>
    <t>Bustová Anna</t>
  </si>
  <si>
    <t>Božek Radim</t>
  </si>
  <si>
    <t>Strnad Jaroslav</t>
  </si>
  <si>
    <t>Dukla B.</t>
  </si>
  <si>
    <t>SKVeselí</t>
  </si>
  <si>
    <t>52077</t>
  </si>
  <si>
    <t>VSDK</t>
  </si>
  <si>
    <t>Pavlík Radek</t>
  </si>
  <si>
    <t>Zástěrová Pavlína</t>
  </si>
  <si>
    <t>Jordán František</t>
  </si>
  <si>
    <t>133009</t>
  </si>
  <si>
    <t>Zimová Marie</t>
  </si>
  <si>
    <t>Foltýsová Denisa</t>
  </si>
  <si>
    <t>Jordánová Pavlína</t>
  </si>
  <si>
    <t>Hojda Jakub</t>
  </si>
  <si>
    <t>Šeba Patrik</t>
  </si>
  <si>
    <t>Medřický Ludvík</t>
  </si>
  <si>
    <t>Bechyně</t>
  </si>
  <si>
    <t>Macášek Tomáš</t>
  </si>
  <si>
    <t>Cvikl Ondřej</t>
  </si>
  <si>
    <t>Urban Tomáš</t>
  </si>
  <si>
    <t>Abraham Tomáš</t>
  </si>
  <si>
    <t>Šupolík Luboš</t>
  </si>
  <si>
    <t>Pešek Michal</t>
  </si>
  <si>
    <t>Valíková Barbora</t>
  </si>
  <si>
    <t>Habich Bohumil</t>
  </si>
  <si>
    <t>VS Tábor</t>
  </si>
  <si>
    <t>Kasanda Michal</t>
  </si>
  <si>
    <t>Hric Filip</t>
  </si>
  <si>
    <t>Dvořáková Jitka</t>
  </si>
  <si>
    <t>Bouzek Ondřej</t>
  </si>
  <si>
    <t>Mrůzek Jakub</t>
  </si>
  <si>
    <t>Mrůzková Kateřina</t>
  </si>
  <si>
    <t>KK Brno</t>
  </si>
  <si>
    <t>Rataj Antonín</t>
  </si>
  <si>
    <t>Bouzek Filip</t>
  </si>
  <si>
    <t>Sušánková Markéta</t>
  </si>
  <si>
    <t>9057</t>
  </si>
  <si>
    <t>Jančová Monika</t>
  </si>
  <si>
    <t>Cepek Marek</t>
  </si>
  <si>
    <t>KVSPísek</t>
  </si>
  <si>
    <t>Raška Jan</t>
  </si>
  <si>
    <t>Hošek Ondřej</t>
  </si>
  <si>
    <t>Bahenský Matouš</t>
  </si>
  <si>
    <t>42027</t>
  </si>
  <si>
    <t>Binčík Petr</t>
  </si>
  <si>
    <t>Galušková Karolína</t>
  </si>
  <si>
    <t>Šrámková Michaela</t>
  </si>
  <si>
    <t>Kočí Martin</t>
  </si>
  <si>
    <t>Ebel Matyáš</t>
  </si>
  <si>
    <t>Krejčová Kristýna</t>
  </si>
  <si>
    <t>Petříček Vojtěch</t>
  </si>
  <si>
    <t>Svobodová Jana</t>
  </si>
  <si>
    <t>Rejman Zbyšek</t>
  </si>
  <si>
    <t>Rubáček Petr</t>
  </si>
  <si>
    <t>Myšák Albert</t>
  </si>
  <si>
    <t>Zvolánek Jan</t>
  </si>
  <si>
    <t>Šedivý Jakub</t>
  </si>
  <si>
    <t>Wolffhardt Wiki</t>
  </si>
  <si>
    <t>Mrázková Mária</t>
  </si>
  <si>
    <t>Foltýsová Sabina</t>
  </si>
  <si>
    <t>Brožová Tereza</t>
  </si>
  <si>
    <t>Krausová Tereza</t>
  </si>
  <si>
    <t>Adámek Filip</t>
  </si>
  <si>
    <t>Šiman Matěj</t>
  </si>
  <si>
    <t>Košík Michal</t>
  </si>
  <si>
    <t>Petřík Matouš</t>
  </si>
  <si>
    <t>Šrámek Ondřej</t>
  </si>
  <si>
    <t>Smolka Ondřej</t>
  </si>
  <si>
    <t>Boh.Pha</t>
  </si>
  <si>
    <t>Vašina Jiří</t>
  </si>
  <si>
    <t>Liskovský Vladimír</t>
  </si>
  <si>
    <t>Štětka Matěj</t>
  </si>
  <si>
    <t>Kadaň</t>
  </si>
  <si>
    <t>Pospíchal Radek</t>
  </si>
  <si>
    <t>Hausnerová Milena</t>
  </si>
  <si>
    <t>Pospíchalová Simona</t>
  </si>
  <si>
    <t>Zátopek Vladimír</t>
  </si>
  <si>
    <t>MČR d</t>
  </si>
  <si>
    <t>kategorie C1M</t>
  </si>
  <si>
    <t>kategorie K1Ž</t>
  </si>
  <si>
    <t>kategorie C2M</t>
  </si>
  <si>
    <t>kategorie K1M</t>
  </si>
  <si>
    <t>Špindl S</t>
  </si>
  <si>
    <t>Heger Kryštof</t>
  </si>
  <si>
    <t>Český pohár Juniorů 2009</t>
  </si>
  <si>
    <t>se skládá ze 5 závodů NKZ s přihlédnutím pouze k výsledkům závodníků juniorského věku</t>
  </si>
  <si>
    <t xml:space="preserve"> a MČR dorostu, započítávají se pouze 4 nejlepší výsledky</t>
  </si>
  <si>
    <t>Prskavec Jlří</t>
  </si>
  <si>
    <t>Vlčnovský Vilém</t>
  </si>
  <si>
    <t>SKVS ČB</t>
  </si>
  <si>
    <t>Pexa Jakub</t>
  </si>
  <si>
    <t>Svoboda Adam</t>
  </si>
  <si>
    <t>Kouša Šimon</t>
  </si>
  <si>
    <t>Matula Roman</t>
  </si>
  <si>
    <t>Novák Martin</t>
  </si>
  <si>
    <t>Klementová Sylvie</t>
  </si>
  <si>
    <t>Koblencová Anna</t>
  </si>
  <si>
    <t>Frýšová Petra</t>
  </si>
  <si>
    <t>Košárková Barbora</t>
  </si>
  <si>
    <t>Šebelová Tereza</t>
  </si>
  <si>
    <t>Šoltýs Tomáš</t>
  </si>
  <si>
    <t>Šupolík Pavel</t>
  </si>
  <si>
    <t>Kořínek Filip</t>
  </si>
  <si>
    <t>Rohan Lukáš</t>
  </si>
  <si>
    <t>Pechlát Hynek</t>
  </si>
  <si>
    <t xml:space="preserve">Liskovský Vladimír              </t>
  </si>
  <si>
    <t>Jelínek Šimon</t>
  </si>
  <si>
    <t>Mrázek Jan</t>
  </si>
  <si>
    <t>Matějka Michael</t>
  </si>
  <si>
    <t>Matulková Jana</t>
  </si>
  <si>
    <t>Hilgertová Amálie</t>
  </si>
  <si>
    <t>Rakovník</t>
  </si>
  <si>
    <t>Dalších 10 závodníků bodovalo pouze v jednom závodě.</t>
  </si>
  <si>
    <t>Dalších 6 závodníků bodovalo pouze v jednom závodě.</t>
  </si>
  <si>
    <t>Dalších 5 závodnic bodovalo pouze v jednom závodě.</t>
  </si>
  <si>
    <t>Veltrusy s</t>
  </si>
  <si>
    <t>Veltrusy n</t>
  </si>
  <si>
    <t>Č.Vrbné s</t>
  </si>
  <si>
    <t>Č.Vrbné n</t>
  </si>
  <si>
    <t>Špindl s</t>
  </si>
  <si>
    <t>Franek Jakub</t>
  </si>
  <si>
    <t>Kristek Václav</t>
  </si>
  <si>
    <t>Dalších 5 posádek bodovalo pouze v jednom závodě.</t>
  </si>
  <si>
    <t>Případné reklamace zasílejte počtáři do 31.10.2009 na adresu :                          rcmb@centrum.cz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</si>
</sst>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 indent="1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 indent="1"/>
    </xf>
    <xf numFmtId="49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13" xfId="0" applyNumberFormat="1" applyFont="1" applyFill="1" applyBorder="1" applyAlignment="1">
      <alignment horizontal="center" vertical="center" textRotation="90"/>
    </xf>
    <xf numFmtId="1" fontId="0" fillId="0" borderId="14" xfId="0" applyNumberFormat="1" applyFill="1" applyBorder="1" applyAlignment="1">
      <alignment horizontal="right" vertical="center" textRotation="90"/>
    </xf>
    <xf numFmtId="1" fontId="0" fillId="0" borderId="14" xfId="0" applyNumberFormat="1" applyFill="1" applyBorder="1" applyAlignment="1">
      <alignment horizontal="left" vertical="center" indent="1"/>
    </xf>
    <xf numFmtId="1" fontId="0" fillId="0" borderId="14" xfId="0" applyNumberFormat="1" applyFill="1" applyBorder="1" applyAlignment="1">
      <alignment horizontal="center" vertical="center" textRotation="90"/>
    </xf>
    <xf numFmtId="1" fontId="1" fillId="0" borderId="15" xfId="0" applyNumberFormat="1" applyFont="1" applyFill="1" applyBorder="1" applyAlignment="1">
      <alignment horizontal="center" vertical="center" textRotation="90"/>
    </xf>
    <xf numFmtId="1" fontId="1" fillId="0" borderId="11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2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left" indent="1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1" fontId="1" fillId="33" borderId="12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" fontId="1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right"/>
    </xf>
    <xf numFmtId="1" fontId="0" fillId="0" borderId="21" xfId="0" applyNumberFormat="1" applyFill="1" applyBorder="1" applyAlignment="1">
      <alignment horizontal="left" indent="1"/>
    </xf>
    <xf numFmtId="1" fontId="0" fillId="0" borderId="21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 textRotation="90"/>
    </xf>
    <xf numFmtId="1" fontId="0" fillId="0" borderId="12" xfId="0" applyNumberFormat="1" applyBorder="1" applyAlignment="1">
      <alignment horizontal="right" vertical="center" textRotation="90"/>
    </xf>
    <xf numFmtId="1" fontId="0" fillId="0" borderId="12" xfId="0" applyNumberFormat="1" applyBorder="1" applyAlignment="1">
      <alignment horizontal="left" vertical="center" indent="1"/>
    </xf>
    <xf numFmtId="1" fontId="0" fillId="0" borderId="12" xfId="0" applyNumberFormat="1" applyBorder="1" applyAlignment="1">
      <alignment horizontal="center" vertical="center" textRotation="90"/>
    </xf>
    <xf numFmtId="1" fontId="0" fillId="0" borderId="12" xfId="0" applyNumberFormat="1" applyFill="1" applyBorder="1" applyAlignment="1">
      <alignment horizontal="center" vertical="center" textRotation="90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" fontId="1" fillId="0" borderId="18" xfId="0" applyNumberFormat="1" applyFont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view="pageBreakPreview" zoomScaleSheetLayoutView="100" zoomScalePageLayoutView="0" workbookViewId="0" topLeftCell="A1">
      <selection activeCell="P117" sqref="P117:P146"/>
    </sheetView>
  </sheetViews>
  <sheetFormatPr defaultColWidth="9.00390625" defaultRowHeight="12.75"/>
  <cols>
    <col min="1" max="1" width="3.75390625" style="32" customWidth="1"/>
    <col min="2" max="2" width="7.375" style="33" customWidth="1"/>
    <col min="3" max="3" width="19.875" style="36" customWidth="1"/>
    <col min="4" max="4" width="3.75390625" style="35" customWidth="1"/>
    <col min="5" max="5" width="3.75390625" style="35" hidden="1" customWidth="1"/>
    <col min="6" max="6" width="11.25390625" style="36" customWidth="1"/>
    <col min="7" max="12" width="4.75390625" style="37" customWidth="1"/>
    <col min="13" max="14" width="4.75390625" style="37" hidden="1" customWidth="1"/>
    <col min="15" max="15" width="5.75390625" style="38" customWidth="1"/>
    <col min="16" max="16384" width="9.125" style="39" customWidth="1"/>
  </cols>
  <sheetData>
    <row r="1" spans="1:15" ht="26.25" customHeight="1">
      <c r="A1" s="98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2.75">
      <c r="A2" s="101" t="s">
        <v>117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 customHeight="1">
      <c r="A3" s="101" t="s">
        <v>118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2.75" customHeight="1">
      <c r="A4" s="3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O4" s="56"/>
    </row>
    <row r="5" ht="18" customHeight="1">
      <c r="C5" s="34" t="s">
        <v>110</v>
      </c>
    </row>
    <row r="6" spans="1:15" ht="49.5">
      <c r="A6" s="40" t="s">
        <v>0</v>
      </c>
      <c r="B6" s="41" t="s">
        <v>1</v>
      </c>
      <c r="C6" s="42" t="s">
        <v>2</v>
      </c>
      <c r="D6" s="43" t="s">
        <v>3</v>
      </c>
      <c r="E6" s="43" t="s">
        <v>4</v>
      </c>
      <c r="F6" s="42" t="s">
        <v>5</v>
      </c>
      <c r="G6" s="73" t="s">
        <v>114</v>
      </c>
      <c r="H6" s="43" t="s">
        <v>147</v>
      </c>
      <c r="I6" s="43" t="s">
        <v>148</v>
      </c>
      <c r="J6" s="43" t="s">
        <v>109</v>
      </c>
      <c r="K6" s="43" t="s">
        <v>149</v>
      </c>
      <c r="L6" s="74" t="s">
        <v>150</v>
      </c>
      <c r="M6" s="43" t="s">
        <v>20</v>
      </c>
      <c r="N6" s="43" t="s">
        <v>15</v>
      </c>
      <c r="O6" s="44" t="s">
        <v>6</v>
      </c>
    </row>
    <row r="7" spans="1:15" ht="18" customHeight="1">
      <c r="A7" s="20">
        <f>1</f>
        <v>1</v>
      </c>
      <c r="B7" s="7">
        <v>9152</v>
      </c>
      <c r="C7" s="8" t="s">
        <v>30</v>
      </c>
      <c r="D7" s="9">
        <v>92</v>
      </c>
      <c r="E7" s="9"/>
      <c r="F7" s="8" t="s">
        <v>7</v>
      </c>
      <c r="G7" s="49">
        <v>38</v>
      </c>
      <c r="H7" s="21">
        <v>47</v>
      </c>
      <c r="I7" s="68">
        <v>60</v>
      </c>
      <c r="J7" s="68">
        <v>60</v>
      </c>
      <c r="K7" s="68">
        <v>60</v>
      </c>
      <c r="L7" s="21">
        <v>53</v>
      </c>
      <c r="M7" s="46">
        <f>SMALL(G7:L7,2)</f>
        <v>47</v>
      </c>
      <c r="N7" s="50">
        <f>MIN(G7:L7)</f>
        <v>38</v>
      </c>
      <c r="O7" s="53">
        <f>SUM(G7:L7)-N7-M7</f>
        <v>233</v>
      </c>
    </row>
    <row r="8" spans="1:15" ht="18" customHeight="1">
      <c r="A8" s="11">
        <f aca="true" t="shared" si="0" ref="A8:A31">1+A7</f>
        <v>2</v>
      </c>
      <c r="B8" s="5">
        <v>133009</v>
      </c>
      <c r="C8" s="17" t="s">
        <v>40</v>
      </c>
      <c r="D8" s="10">
        <v>91</v>
      </c>
      <c r="E8" s="18"/>
      <c r="F8" s="17" t="s">
        <v>35</v>
      </c>
      <c r="G8" s="70">
        <v>60</v>
      </c>
      <c r="H8" s="15">
        <v>53</v>
      </c>
      <c r="I8" s="15">
        <v>53</v>
      </c>
      <c r="J8" s="15">
        <v>53</v>
      </c>
      <c r="K8" s="15">
        <v>47</v>
      </c>
      <c r="L8" s="69">
        <v>60</v>
      </c>
      <c r="M8" s="19">
        <f aca="true" t="shared" si="1" ref="M8:M31">SMALL(G8:L8,2)</f>
        <v>53</v>
      </c>
      <c r="N8" s="52">
        <f aca="true" t="shared" si="2" ref="N8:N31">MIN(G8:L8)</f>
        <v>47</v>
      </c>
      <c r="O8" s="54">
        <f aca="true" t="shared" si="3" ref="O8:O31">SUM(G8:L8)-N8-M8</f>
        <v>226</v>
      </c>
    </row>
    <row r="9" spans="1:15" ht="18" customHeight="1">
      <c r="A9" s="11">
        <f t="shared" si="0"/>
        <v>3</v>
      </c>
      <c r="B9" s="5">
        <v>14026</v>
      </c>
      <c r="C9" s="6" t="s">
        <v>54</v>
      </c>
      <c r="D9" s="4">
        <v>92</v>
      </c>
      <c r="E9" s="4"/>
      <c r="F9" s="6" t="s">
        <v>11</v>
      </c>
      <c r="G9" s="51">
        <v>47</v>
      </c>
      <c r="H9" s="69">
        <v>60</v>
      </c>
      <c r="I9" s="15">
        <v>38</v>
      </c>
      <c r="J9" s="15">
        <v>42</v>
      </c>
      <c r="K9" s="15">
        <v>34</v>
      </c>
      <c r="L9" s="15">
        <v>31</v>
      </c>
      <c r="M9" s="19">
        <f t="shared" si="1"/>
        <v>34</v>
      </c>
      <c r="N9" s="52">
        <f t="shared" si="2"/>
        <v>31</v>
      </c>
      <c r="O9" s="54">
        <f t="shared" si="3"/>
        <v>187</v>
      </c>
    </row>
    <row r="10" spans="1:15" ht="18" customHeight="1">
      <c r="A10" s="11">
        <f t="shared" si="0"/>
        <v>4</v>
      </c>
      <c r="B10" s="5">
        <v>12022</v>
      </c>
      <c r="C10" s="6" t="s">
        <v>24</v>
      </c>
      <c r="D10" s="4">
        <v>91</v>
      </c>
      <c r="E10" s="4"/>
      <c r="F10" s="8" t="s">
        <v>34</v>
      </c>
      <c r="G10" s="51">
        <v>34</v>
      </c>
      <c r="H10" s="15">
        <v>38</v>
      </c>
      <c r="I10" s="15">
        <v>47</v>
      </c>
      <c r="J10" s="15">
        <v>7</v>
      </c>
      <c r="K10" s="15">
        <v>53</v>
      </c>
      <c r="L10" s="15">
        <v>42</v>
      </c>
      <c r="M10" s="19">
        <f t="shared" si="1"/>
        <v>34</v>
      </c>
      <c r="N10" s="52">
        <f t="shared" si="2"/>
        <v>7</v>
      </c>
      <c r="O10" s="54">
        <f t="shared" si="3"/>
        <v>180</v>
      </c>
    </row>
    <row r="11" spans="1:15" ht="18" customHeight="1">
      <c r="A11" s="11">
        <f t="shared" si="0"/>
        <v>5</v>
      </c>
      <c r="B11" s="7">
        <v>66001</v>
      </c>
      <c r="C11" s="8" t="s">
        <v>45</v>
      </c>
      <c r="D11" s="9">
        <v>93</v>
      </c>
      <c r="E11" s="9"/>
      <c r="F11" s="8" t="s">
        <v>14</v>
      </c>
      <c r="G11" s="51">
        <v>53</v>
      </c>
      <c r="H11" s="15">
        <v>31</v>
      </c>
      <c r="I11" s="15">
        <v>42</v>
      </c>
      <c r="J11" s="15">
        <v>34</v>
      </c>
      <c r="K11" s="15">
        <v>38</v>
      </c>
      <c r="L11" s="15">
        <v>38</v>
      </c>
      <c r="M11" s="19">
        <f t="shared" si="1"/>
        <v>34</v>
      </c>
      <c r="N11" s="52">
        <f t="shared" si="2"/>
        <v>31</v>
      </c>
      <c r="O11" s="54">
        <f t="shared" si="3"/>
        <v>171</v>
      </c>
    </row>
    <row r="12" spans="1:15" ht="18" customHeight="1">
      <c r="A12" s="11">
        <f t="shared" si="0"/>
        <v>6</v>
      </c>
      <c r="B12" s="7">
        <v>82002</v>
      </c>
      <c r="C12" s="8" t="s">
        <v>70</v>
      </c>
      <c r="D12" s="9">
        <v>94</v>
      </c>
      <c r="E12" s="9"/>
      <c r="F12" s="8" t="s">
        <v>71</v>
      </c>
      <c r="G12" s="51">
        <v>28</v>
      </c>
      <c r="H12" s="15">
        <v>34</v>
      </c>
      <c r="I12" s="15">
        <v>31</v>
      </c>
      <c r="J12" s="15">
        <v>47</v>
      </c>
      <c r="K12" s="15">
        <v>42</v>
      </c>
      <c r="L12" s="15">
        <v>47</v>
      </c>
      <c r="M12" s="19">
        <f t="shared" si="1"/>
        <v>31</v>
      </c>
      <c r="N12" s="52">
        <f t="shared" si="2"/>
        <v>28</v>
      </c>
      <c r="O12" s="54">
        <f t="shared" si="3"/>
        <v>170</v>
      </c>
    </row>
    <row r="13" spans="1:15" ht="18" customHeight="1">
      <c r="A13" s="11">
        <f t="shared" si="0"/>
        <v>7</v>
      </c>
      <c r="B13" s="5">
        <v>119010</v>
      </c>
      <c r="C13" s="6" t="s">
        <v>32</v>
      </c>
      <c r="D13" s="4">
        <v>92</v>
      </c>
      <c r="E13" s="4"/>
      <c r="F13" s="6" t="s">
        <v>13</v>
      </c>
      <c r="G13" s="51">
        <v>42</v>
      </c>
      <c r="H13" s="15">
        <v>42</v>
      </c>
      <c r="I13" s="15">
        <v>34</v>
      </c>
      <c r="J13" s="15">
        <v>31</v>
      </c>
      <c r="K13" s="15">
        <v>31</v>
      </c>
      <c r="L13" s="15">
        <v>34</v>
      </c>
      <c r="M13" s="19">
        <f t="shared" si="1"/>
        <v>31</v>
      </c>
      <c r="N13" s="52">
        <f t="shared" si="2"/>
        <v>31</v>
      </c>
      <c r="O13" s="54">
        <f t="shared" si="3"/>
        <v>152</v>
      </c>
    </row>
    <row r="14" spans="1:15" ht="18" customHeight="1">
      <c r="A14" s="11">
        <f t="shared" si="0"/>
        <v>8</v>
      </c>
      <c r="B14" s="6">
        <v>14027</v>
      </c>
      <c r="C14" s="22" t="s">
        <v>46</v>
      </c>
      <c r="D14" s="4">
        <v>92</v>
      </c>
      <c r="E14" s="4"/>
      <c r="F14" s="6" t="s">
        <v>11</v>
      </c>
      <c r="G14" s="51">
        <v>31</v>
      </c>
      <c r="H14" s="15">
        <v>28</v>
      </c>
      <c r="I14" s="15">
        <v>28</v>
      </c>
      <c r="J14" s="15">
        <v>38</v>
      </c>
      <c r="K14" s="15">
        <v>12</v>
      </c>
      <c r="L14" s="15">
        <v>20</v>
      </c>
      <c r="M14" s="19">
        <f t="shared" si="1"/>
        <v>20</v>
      </c>
      <c r="N14" s="52">
        <f t="shared" si="2"/>
        <v>12</v>
      </c>
      <c r="O14" s="54">
        <f t="shared" si="3"/>
        <v>125</v>
      </c>
    </row>
    <row r="15" spans="1:15" ht="18" customHeight="1">
      <c r="A15" s="11">
        <f t="shared" si="0"/>
        <v>9</v>
      </c>
      <c r="B15" s="7">
        <v>30003</v>
      </c>
      <c r="C15" s="8" t="s">
        <v>56</v>
      </c>
      <c r="D15" s="9">
        <v>91</v>
      </c>
      <c r="E15" s="9"/>
      <c r="F15" s="8" t="s">
        <v>57</v>
      </c>
      <c r="G15" s="51">
        <v>0</v>
      </c>
      <c r="H15" s="15">
        <v>25</v>
      </c>
      <c r="I15" s="15">
        <v>20</v>
      </c>
      <c r="J15" s="15">
        <v>0</v>
      </c>
      <c r="K15" s="15">
        <v>25</v>
      </c>
      <c r="L15" s="15">
        <v>25</v>
      </c>
      <c r="M15" s="19">
        <f t="shared" si="1"/>
        <v>0</v>
      </c>
      <c r="N15" s="52">
        <f t="shared" si="2"/>
        <v>0</v>
      </c>
      <c r="O15" s="54">
        <f t="shared" si="3"/>
        <v>95</v>
      </c>
    </row>
    <row r="16" spans="1:15" ht="18" customHeight="1">
      <c r="A16" s="11">
        <f t="shared" si="0"/>
        <v>10</v>
      </c>
      <c r="B16" s="5">
        <v>121003</v>
      </c>
      <c r="C16" s="6" t="s">
        <v>62</v>
      </c>
      <c r="D16" s="4">
        <v>95</v>
      </c>
      <c r="E16" s="4"/>
      <c r="F16" s="6" t="s">
        <v>16</v>
      </c>
      <c r="G16" s="51">
        <v>22</v>
      </c>
      <c r="H16" s="15">
        <v>20</v>
      </c>
      <c r="I16" s="15">
        <v>25</v>
      </c>
      <c r="J16" s="15">
        <v>25</v>
      </c>
      <c r="K16" s="15">
        <v>14</v>
      </c>
      <c r="L16" s="15">
        <v>22</v>
      </c>
      <c r="M16" s="19">
        <f t="shared" si="1"/>
        <v>20</v>
      </c>
      <c r="N16" s="52">
        <f t="shared" si="2"/>
        <v>14</v>
      </c>
      <c r="O16" s="54">
        <f t="shared" si="3"/>
        <v>94</v>
      </c>
    </row>
    <row r="17" spans="1:15" ht="18" customHeight="1">
      <c r="A17" s="11">
        <v>10</v>
      </c>
      <c r="B17" s="7">
        <v>23149</v>
      </c>
      <c r="C17" s="8" t="s">
        <v>120</v>
      </c>
      <c r="D17" s="9">
        <v>94</v>
      </c>
      <c r="E17" s="27"/>
      <c r="F17" s="8" t="s">
        <v>121</v>
      </c>
      <c r="G17" s="51">
        <v>0</v>
      </c>
      <c r="H17" s="15">
        <v>22</v>
      </c>
      <c r="I17" s="15">
        <v>16</v>
      </c>
      <c r="J17" s="15">
        <v>12</v>
      </c>
      <c r="K17" s="15">
        <v>28</v>
      </c>
      <c r="L17" s="15">
        <v>28</v>
      </c>
      <c r="M17" s="19">
        <f t="shared" si="1"/>
        <v>12</v>
      </c>
      <c r="N17" s="52">
        <f t="shared" si="2"/>
        <v>0</v>
      </c>
      <c r="O17" s="54">
        <f t="shared" si="3"/>
        <v>94</v>
      </c>
    </row>
    <row r="18" spans="1:15" ht="18" customHeight="1">
      <c r="A18" s="11">
        <v>12</v>
      </c>
      <c r="B18" s="7">
        <v>9056</v>
      </c>
      <c r="C18" s="8" t="s">
        <v>123</v>
      </c>
      <c r="D18" s="9">
        <v>94</v>
      </c>
      <c r="E18" s="27"/>
      <c r="F18" s="8" t="s">
        <v>7</v>
      </c>
      <c r="G18" s="51">
        <v>0</v>
      </c>
      <c r="H18" s="15">
        <v>12</v>
      </c>
      <c r="I18" s="15">
        <v>12</v>
      </c>
      <c r="J18" s="15">
        <v>28</v>
      </c>
      <c r="K18" s="15">
        <v>20</v>
      </c>
      <c r="L18" s="15">
        <v>16</v>
      </c>
      <c r="M18" s="19">
        <f t="shared" si="1"/>
        <v>12</v>
      </c>
      <c r="N18" s="52">
        <f t="shared" si="2"/>
        <v>0</v>
      </c>
      <c r="O18" s="54">
        <f t="shared" si="3"/>
        <v>76</v>
      </c>
    </row>
    <row r="19" spans="1:15" ht="18" customHeight="1">
      <c r="A19" s="11">
        <f t="shared" si="0"/>
        <v>13</v>
      </c>
      <c r="B19" s="7">
        <v>48081</v>
      </c>
      <c r="C19" s="8" t="s">
        <v>79</v>
      </c>
      <c r="D19" s="9">
        <v>91</v>
      </c>
      <c r="E19" s="9"/>
      <c r="F19" s="8" t="s">
        <v>19</v>
      </c>
      <c r="G19" s="51">
        <v>25</v>
      </c>
      <c r="H19" s="15">
        <v>18</v>
      </c>
      <c r="I19" s="15">
        <v>18</v>
      </c>
      <c r="J19" s="15">
        <v>14</v>
      </c>
      <c r="K19" s="15">
        <v>9</v>
      </c>
      <c r="L19" s="15">
        <v>0</v>
      </c>
      <c r="M19" s="19">
        <f t="shared" si="1"/>
        <v>9</v>
      </c>
      <c r="N19" s="52">
        <f t="shared" si="2"/>
        <v>0</v>
      </c>
      <c r="O19" s="54">
        <f t="shared" si="3"/>
        <v>75</v>
      </c>
    </row>
    <row r="20" spans="1:15" ht="18" customHeight="1">
      <c r="A20" s="11">
        <f t="shared" si="0"/>
        <v>14</v>
      </c>
      <c r="B20" s="7">
        <v>9036</v>
      </c>
      <c r="C20" s="8" t="s">
        <v>124</v>
      </c>
      <c r="D20" s="9">
        <v>94</v>
      </c>
      <c r="E20" s="27"/>
      <c r="F20" s="8" t="s">
        <v>7</v>
      </c>
      <c r="G20" s="51">
        <v>0</v>
      </c>
      <c r="H20" s="15">
        <v>10</v>
      </c>
      <c r="I20" s="15">
        <v>14</v>
      </c>
      <c r="J20" s="15">
        <v>18</v>
      </c>
      <c r="K20" s="15">
        <v>22</v>
      </c>
      <c r="L20" s="15">
        <v>14</v>
      </c>
      <c r="M20" s="19">
        <f t="shared" si="1"/>
        <v>10</v>
      </c>
      <c r="N20" s="52">
        <f t="shared" si="2"/>
        <v>0</v>
      </c>
      <c r="O20" s="54">
        <f t="shared" si="3"/>
        <v>68</v>
      </c>
    </row>
    <row r="21" spans="1:15" ht="18" customHeight="1">
      <c r="A21" s="11">
        <f t="shared" si="0"/>
        <v>15</v>
      </c>
      <c r="B21" s="7">
        <v>9037</v>
      </c>
      <c r="C21" s="8" t="s">
        <v>122</v>
      </c>
      <c r="D21" s="9">
        <v>94</v>
      </c>
      <c r="E21" s="27"/>
      <c r="F21" s="8" t="s">
        <v>7</v>
      </c>
      <c r="G21" s="51">
        <v>0</v>
      </c>
      <c r="H21" s="15">
        <v>16</v>
      </c>
      <c r="I21" s="15">
        <v>5</v>
      </c>
      <c r="J21" s="15">
        <v>16</v>
      </c>
      <c r="K21" s="15">
        <v>18</v>
      </c>
      <c r="L21" s="15">
        <v>10</v>
      </c>
      <c r="M21" s="19">
        <f t="shared" si="1"/>
        <v>5</v>
      </c>
      <c r="N21" s="52">
        <f t="shared" si="2"/>
        <v>0</v>
      </c>
      <c r="O21" s="54">
        <f t="shared" si="3"/>
        <v>60</v>
      </c>
    </row>
    <row r="22" spans="1:15" ht="18" customHeight="1">
      <c r="A22" s="11">
        <v>16</v>
      </c>
      <c r="B22" s="7">
        <v>14018</v>
      </c>
      <c r="C22" s="8" t="s">
        <v>125</v>
      </c>
      <c r="D22" s="9">
        <v>96</v>
      </c>
      <c r="E22" s="27"/>
      <c r="F22" s="8" t="s">
        <v>11</v>
      </c>
      <c r="G22" s="51">
        <v>0</v>
      </c>
      <c r="H22" s="15">
        <v>9</v>
      </c>
      <c r="I22" s="15">
        <v>22</v>
      </c>
      <c r="J22" s="15">
        <v>0</v>
      </c>
      <c r="K22" s="15">
        <v>16</v>
      </c>
      <c r="L22" s="15">
        <v>9</v>
      </c>
      <c r="M22" s="19">
        <f t="shared" si="1"/>
        <v>0</v>
      </c>
      <c r="N22" s="52">
        <f t="shared" si="2"/>
        <v>0</v>
      </c>
      <c r="O22" s="54">
        <f t="shared" si="3"/>
        <v>56</v>
      </c>
    </row>
    <row r="23" spans="1:15" ht="18" customHeight="1">
      <c r="A23" s="11">
        <f t="shared" si="0"/>
        <v>17</v>
      </c>
      <c r="B23" s="7">
        <v>103020</v>
      </c>
      <c r="C23" s="8" t="s">
        <v>73</v>
      </c>
      <c r="D23" s="9">
        <v>95</v>
      </c>
      <c r="E23" s="27"/>
      <c r="F23" s="8" t="s">
        <v>64</v>
      </c>
      <c r="G23" s="51">
        <v>0</v>
      </c>
      <c r="H23" s="15">
        <v>14</v>
      </c>
      <c r="I23" s="15">
        <v>9</v>
      </c>
      <c r="J23" s="15">
        <v>4</v>
      </c>
      <c r="K23" s="15">
        <v>8</v>
      </c>
      <c r="L23" s="15">
        <v>18</v>
      </c>
      <c r="M23" s="19">
        <f t="shared" si="1"/>
        <v>4</v>
      </c>
      <c r="N23" s="52">
        <f t="shared" si="2"/>
        <v>0</v>
      </c>
      <c r="O23" s="54">
        <f t="shared" si="3"/>
        <v>49</v>
      </c>
    </row>
    <row r="24" spans="1:15" ht="18" customHeight="1">
      <c r="A24" s="11">
        <f t="shared" si="0"/>
        <v>18</v>
      </c>
      <c r="B24" s="5">
        <v>132037</v>
      </c>
      <c r="C24" s="6" t="s">
        <v>108</v>
      </c>
      <c r="D24" s="4">
        <v>95</v>
      </c>
      <c r="E24" s="4"/>
      <c r="F24" s="6" t="s">
        <v>29</v>
      </c>
      <c r="G24" s="51">
        <v>0</v>
      </c>
      <c r="H24" s="15">
        <v>5</v>
      </c>
      <c r="I24" s="15">
        <v>10</v>
      </c>
      <c r="J24" s="15">
        <v>5</v>
      </c>
      <c r="K24" s="15">
        <v>7</v>
      </c>
      <c r="L24" s="15">
        <v>12</v>
      </c>
      <c r="M24" s="19">
        <f t="shared" si="1"/>
        <v>5</v>
      </c>
      <c r="N24" s="52">
        <f t="shared" si="2"/>
        <v>0</v>
      </c>
      <c r="O24" s="54">
        <f t="shared" si="3"/>
        <v>34</v>
      </c>
    </row>
    <row r="25" spans="1:15" ht="18" customHeight="1">
      <c r="A25" s="11">
        <v>18</v>
      </c>
      <c r="B25" s="7">
        <v>14022</v>
      </c>
      <c r="C25" s="12" t="s">
        <v>65</v>
      </c>
      <c r="D25" s="13">
        <v>92</v>
      </c>
      <c r="E25" s="14"/>
      <c r="F25" s="12" t="s">
        <v>11</v>
      </c>
      <c r="G25" s="51">
        <v>0</v>
      </c>
      <c r="H25" s="15">
        <v>6</v>
      </c>
      <c r="I25" s="15">
        <v>8</v>
      </c>
      <c r="J25" s="15">
        <v>0</v>
      </c>
      <c r="K25" s="15">
        <v>5</v>
      </c>
      <c r="L25" s="15">
        <v>5</v>
      </c>
      <c r="M25" s="19">
        <f t="shared" si="1"/>
        <v>0</v>
      </c>
      <c r="N25" s="52">
        <f t="shared" si="2"/>
        <v>0</v>
      </c>
      <c r="O25" s="54">
        <f t="shared" si="3"/>
        <v>24</v>
      </c>
    </row>
    <row r="26" spans="1:15" ht="18" customHeight="1">
      <c r="A26" s="11">
        <v>20</v>
      </c>
      <c r="B26" s="5">
        <v>47016</v>
      </c>
      <c r="C26" s="6" t="s">
        <v>105</v>
      </c>
      <c r="D26" s="4">
        <v>94</v>
      </c>
      <c r="E26" s="4"/>
      <c r="F26" s="6" t="s">
        <v>104</v>
      </c>
      <c r="G26" s="51">
        <v>0</v>
      </c>
      <c r="H26" s="15">
        <v>4</v>
      </c>
      <c r="I26" s="15">
        <v>6</v>
      </c>
      <c r="J26" s="15">
        <v>6</v>
      </c>
      <c r="K26" s="15">
        <v>4</v>
      </c>
      <c r="L26" s="15">
        <v>6</v>
      </c>
      <c r="M26" s="19">
        <f t="shared" si="1"/>
        <v>4</v>
      </c>
      <c r="N26" s="52">
        <f t="shared" si="2"/>
        <v>0</v>
      </c>
      <c r="O26" s="54">
        <f t="shared" si="3"/>
        <v>22</v>
      </c>
    </row>
    <row r="27" spans="1:15" ht="18" customHeight="1">
      <c r="A27" s="11">
        <f t="shared" si="0"/>
        <v>21</v>
      </c>
      <c r="B27" s="5">
        <v>108033</v>
      </c>
      <c r="C27" s="6" t="s">
        <v>38</v>
      </c>
      <c r="D27" s="4">
        <v>92</v>
      </c>
      <c r="E27" s="4"/>
      <c r="F27" s="6" t="s">
        <v>37</v>
      </c>
      <c r="G27" s="51">
        <v>0</v>
      </c>
      <c r="H27" s="15">
        <v>0</v>
      </c>
      <c r="I27" s="15">
        <v>0</v>
      </c>
      <c r="J27" s="15">
        <v>1</v>
      </c>
      <c r="K27" s="15">
        <v>10</v>
      </c>
      <c r="L27" s="15">
        <v>8</v>
      </c>
      <c r="M27" s="19">
        <f t="shared" si="1"/>
        <v>0</v>
      </c>
      <c r="N27" s="52">
        <f t="shared" si="2"/>
        <v>0</v>
      </c>
      <c r="O27" s="54">
        <f t="shared" si="3"/>
        <v>19</v>
      </c>
    </row>
    <row r="28" spans="1:15" ht="18" customHeight="1">
      <c r="A28" s="11">
        <f t="shared" si="0"/>
        <v>22</v>
      </c>
      <c r="B28" s="23">
        <v>45014</v>
      </c>
      <c r="C28" s="24" t="s">
        <v>84</v>
      </c>
      <c r="D28" s="25">
        <v>92</v>
      </c>
      <c r="E28" s="25">
        <v>3</v>
      </c>
      <c r="F28" s="1" t="s">
        <v>18</v>
      </c>
      <c r="G28" s="51">
        <v>0</v>
      </c>
      <c r="H28" s="15">
        <v>7</v>
      </c>
      <c r="I28" s="15">
        <v>4</v>
      </c>
      <c r="J28" s="15">
        <v>2</v>
      </c>
      <c r="K28" s="15">
        <v>3</v>
      </c>
      <c r="L28" s="15">
        <v>4</v>
      </c>
      <c r="M28" s="19">
        <f t="shared" si="1"/>
        <v>2</v>
      </c>
      <c r="N28" s="52">
        <f t="shared" si="2"/>
        <v>0</v>
      </c>
      <c r="O28" s="54">
        <f t="shared" si="3"/>
        <v>18</v>
      </c>
    </row>
    <row r="29" spans="1:15" ht="18" customHeight="1">
      <c r="A29" s="11">
        <f t="shared" si="0"/>
        <v>23</v>
      </c>
      <c r="B29" s="7">
        <v>23148</v>
      </c>
      <c r="C29" s="8" t="s">
        <v>126</v>
      </c>
      <c r="D29" s="9">
        <v>91</v>
      </c>
      <c r="E29" s="27"/>
      <c r="F29" s="8" t="s">
        <v>121</v>
      </c>
      <c r="G29" s="51">
        <v>0</v>
      </c>
      <c r="H29" s="15">
        <v>8</v>
      </c>
      <c r="I29" s="15">
        <v>7</v>
      </c>
      <c r="J29" s="15">
        <v>0</v>
      </c>
      <c r="K29" s="15">
        <v>0</v>
      </c>
      <c r="L29" s="15">
        <v>0</v>
      </c>
      <c r="M29" s="19">
        <f t="shared" si="1"/>
        <v>0</v>
      </c>
      <c r="N29" s="52">
        <f t="shared" si="2"/>
        <v>0</v>
      </c>
      <c r="O29" s="54">
        <f t="shared" si="3"/>
        <v>15</v>
      </c>
    </row>
    <row r="30" spans="1:15" ht="18" customHeight="1">
      <c r="A30" s="11">
        <f t="shared" si="0"/>
        <v>24</v>
      </c>
      <c r="B30" s="7">
        <v>9030</v>
      </c>
      <c r="C30" s="12" t="s">
        <v>97</v>
      </c>
      <c r="D30" s="13">
        <v>97</v>
      </c>
      <c r="E30" s="14"/>
      <c r="F30" s="12" t="s">
        <v>7</v>
      </c>
      <c r="G30" s="51">
        <v>0</v>
      </c>
      <c r="H30" s="15">
        <v>0</v>
      </c>
      <c r="I30" s="15">
        <v>0</v>
      </c>
      <c r="J30" s="15">
        <v>0</v>
      </c>
      <c r="K30" s="15">
        <v>6</v>
      </c>
      <c r="L30" s="15">
        <v>7</v>
      </c>
      <c r="M30" s="19">
        <f t="shared" si="1"/>
        <v>0</v>
      </c>
      <c r="N30" s="52">
        <f t="shared" si="2"/>
        <v>0</v>
      </c>
      <c r="O30" s="54">
        <f t="shared" si="3"/>
        <v>13</v>
      </c>
    </row>
    <row r="31" spans="1:15" ht="18" customHeight="1">
      <c r="A31" s="11">
        <f t="shared" si="0"/>
        <v>25</v>
      </c>
      <c r="B31" s="7">
        <v>9075</v>
      </c>
      <c r="C31" s="8" t="s">
        <v>129</v>
      </c>
      <c r="D31" s="9">
        <v>93</v>
      </c>
      <c r="E31" s="27"/>
      <c r="F31" s="8" t="s">
        <v>7</v>
      </c>
      <c r="G31" s="51">
        <v>0</v>
      </c>
      <c r="H31" s="15">
        <v>0</v>
      </c>
      <c r="I31" s="15">
        <v>3</v>
      </c>
      <c r="J31" s="15">
        <v>0</v>
      </c>
      <c r="K31" s="15">
        <v>0</v>
      </c>
      <c r="L31" s="15">
        <v>3</v>
      </c>
      <c r="M31" s="19">
        <f t="shared" si="1"/>
        <v>0</v>
      </c>
      <c r="N31" s="52">
        <f t="shared" si="2"/>
        <v>0</v>
      </c>
      <c r="O31" s="54">
        <f t="shared" si="3"/>
        <v>6</v>
      </c>
    </row>
    <row r="32" spans="1:15" ht="15" customHeight="1">
      <c r="A32" s="47"/>
      <c r="B32" s="7"/>
      <c r="C32" s="8"/>
      <c r="D32" s="9"/>
      <c r="E32" s="27"/>
      <c r="F32" s="8"/>
      <c r="G32" s="15"/>
      <c r="H32" s="15"/>
      <c r="I32" s="15"/>
      <c r="J32" s="15"/>
      <c r="K32" s="15"/>
      <c r="L32" s="15"/>
      <c r="M32" s="19"/>
      <c r="N32" s="19"/>
      <c r="O32" s="71"/>
    </row>
    <row r="33" spans="1:15" ht="15" customHeight="1">
      <c r="A33" s="47"/>
      <c r="B33" s="7"/>
      <c r="C33" s="8" t="s">
        <v>145</v>
      </c>
      <c r="D33" s="9"/>
      <c r="E33" s="39"/>
      <c r="F33" s="8"/>
      <c r="G33" s="15"/>
      <c r="H33" s="15"/>
      <c r="I33" s="15"/>
      <c r="J33" s="15"/>
      <c r="K33" s="15"/>
      <c r="L33" s="15"/>
      <c r="M33" s="19"/>
      <c r="N33" s="19"/>
      <c r="O33" s="71"/>
    </row>
    <row r="34" ht="15" customHeight="1">
      <c r="A34" s="56"/>
    </row>
    <row r="35" ht="12.75">
      <c r="O35" s="56"/>
    </row>
    <row r="36" ht="18">
      <c r="C36" s="34" t="s">
        <v>111</v>
      </c>
    </row>
    <row r="37" spans="1:15" ht="49.5">
      <c r="A37" s="40" t="s">
        <v>0</v>
      </c>
      <c r="B37" s="41" t="s">
        <v>1</v>
      </c>
      <c r="C37" s="42" t="s">
        <v>2</v>
      </c>
      <c r="D37" s="43" t="s">
        <v>3</v>
      </c>
      <c r="E37" s="43" t="s">
        <v>4</v>
      </c>
      <c r="F37" s="42" t="s">
        <v>5</v>
      </c>
      <c r="G37" s="73" t="s">
        <v>114</v>
      </c>
      <c r="H37" s="43" t="s">
        <v>147</v>
      </c>
      <c r="I37" s="43" t="s">
        <v>148</v>
      </c>
      <c r="J37" s="43" t="s">
        <v>109</v>
      </c>
      <c r="K37" s="43" t="s">
        <v>149</v>
      </c>
      <c r="L37" s="74" t="s">
        <v>150</v>
      </c>
      <c r="M37" s="43" t="s">
        <v>20</v>
      </c>
      <c r="N37" s="43" t="s">
        <v>15</v>
      </c>
      <c r="O37" s="44" t="s">
        <v>6</v>
      </c>
    </row>
    <row r="38" spans="1:15" ht="18" customHeight="1">
      <c r="A38" s="45">
        <f>1</f>
        <v>1</v>
      </c>
      <c r="B38" s="16" t="s">
        <v>75</v>
      </c>
      <c r="C38" s="12" t="s">
        <v>77</v>
      </c>
      <c r="D38" s="10">
        <v>95</v>
      </c>
      <c r="E38" s="18"/>
      <c r="F38" s="17" t="s">
        <v>12</v>
      </c>
      <c r="G38" s="72">
        <v>60</v>
      </c>
      <c r="H38" s="68">
        <v>60</v>
      </c>
      <c r="I38" s="68">
        <v>60</v>
      </c>
      <c r="J38" s="68">
        <v>60</v>
      </c>
      <c r="K38" s="68">
        <v>60</v>
      </c>
      <c r="L38" s="21">
        <v>53</v>
      </c>
      <c r="M38" s="46">
        <f>SMALL(G38:L38,2)</f>
        <v>60</v>
      </c>
      <c r="N38" s="50">
        <f>MIN(G38:L38)</f>
        <v>53</v>
      </c>
      <c r="O38" s="53">
        <f>SUM(G38:L38)-N38-M38</f>
        <v>240</v>
      </c>
    </row>
    <row r="39" spans="1:15" ht="18" customHeight="1">
      <c r="A39" s="11">
        <f>A38+1</f>
        <v>2</v>
      </c>
      <c r="B39" s="3">
        <v>80004</v>
      </c>
      <c r="C39" s="6" t="s">
        <v>39</v>
      </c>
      <c r="D39" s="4">
        <v>93</v>
      </c>
      <c r="E39" s="4"/>
      <c r="F39" s="6" t="s">
        <v>25</v>
      </c>
      <c r="G39" s="51">
        <v>53</v>
      </c>
      <c r="H39" s="15">
        <v>53</v>
      </c>
      <c r="I39" s="15">
        <v>53</v>
      </c>
      <c r="J39" s="15">
        <v>42</v>
      </c>
      <c r="K39" s="15">
        <v>53</v>
      </c>
      <c r="L39" s="15">
        <v>47</v>
      </c>
      <c r="M39" s="19">
        <f>SMALL(G39:L39,2)</f>
        <v>47</v>
      </c>
      <c r="N39" s="52">
        <f>MIN(G39:L39)</f>
        <v>42</v>
      </c>
      <c r="O39" s="54">
        <f>SUM(G39:L39)-N39-M39</f>
        <v>212</v>
      </c>
    </row>
    <row r="40" spans="1:15" ht="18" customHeight="1">
      <c r="A40" s="11">
        <f>A39+1</f>
        <v>3</v>
      </c>
      <c r="B40" s="3">
        <v>9019</v>
      </c>
      <c r="C40" s="6" t="s">
        <v>31</v>
      </c>
      <c r="D40" s="4">
        <v>92</v>
      </c>
      <c r="E40" s="4">
        <v>3</v>
      </c>
      <c r="F40" s="6" t="s">
        <v>7</v>
      </c>
      <c r="G40" s="51">
        <v>47</v>
      </c>
      <c r="H40" s="15">
        <v>42</v>
      </c>
      <c r="I40" s="15">
        <v>38</v>
      </c>
      <c r="J40" s="15">
        <v>47</v>
      </c>
      <c r="K40" s="15">
        <v>47</v>
      </c>
      <c r="L40" s="69">
        <v>60</v>
      </c>
      <c r="M40" s="19">
        <f>SMALL(G40:L40,2)</f>
        <v>42</v>
      </c>
      <c r="N40" s="52">
        <f>MIN(G40:L40)</f>
        <v>38</v>
      </c>
      <c r="O40" s="54">
        <f>SUM(G40:L40)-N40-M40</f>
        <v>201</v>
      </c>
    </row>
    <row r="41" spans="1:15" ht="18" customHeight="1">
      <c r="A41" s="11">
        <f>A40+1</f>
        <v>4</v>
      </c>
      <c r="B41" s="3">
        <v>49030</v>
      </c>
      <c r="C41" s="6" t="s">
        <v>42</v>
      </c>
      <c r="D41" s="4">
        <v>92</v>
      </c>
      <c r="E41" s="4"/>
      <c r="F41" s="6" t="s">
        <v>9</v>
      </c>
      <c r="G41" s="51">
        <v>34</v>
      </c>
      <c r="H41" s="15">
        <v>28</v>
      </c>
      <c r="I41" s="15">
        <v>28</v>
      </c>
      <c r="J41" s="15">
        <v>53</v>
      </c>
      <c r="K41" s="15">
        <v>34</v>
      </c>
      <c r="L41" s="15">
        <v>38</v>
      </c>
      <c r="M41" s="19">
        <f>SMALL(G41:L41,2)</f>
        <v>28</v>
      </c>
      <c r="N41" s="52">
        <f>MIN(G41:L41)</f>
        <v>28</v>
      </c>
      <c r="O41" s="54">
        <f>SUM(G41:L41)-N41-M41</f>
        <v>159</v>
      </c>
    </row>
    <row r="42" spans="1:15" ht="18" customHeight="1">
      <c r="A42" s="11">
        <f>A41+1</f>
        <v>5</v>
      </c>
      <c r="B42" s="3">
        <v>121014</v>
      </c>
      <c r="C42" s="6" t="s">
        <v>55</v>
      </c>
      <c r="D42" s="4">
        <v>94</v>
      </c>
      <c r="E42" s="4"/>
      <c r="F42" s="6" t="s">
        <v>16</v>
      </c>
      <c r="G42" s="51">
        <v>28</v>
      </c>
      <c r="H42" s="15">
        <v>31</v>
      </c>
      <c r="I42" s="15">
        <v>42</v>
      </c>
      <c r="J42" s="15">
        <v>31</v>
      </c>
      <c r="K42" s="15">
        <v>42</v>
      </c>
      <c r="L42" s="15">
        <v>42</v>
      </c>
      <c r="M42" s="19">
        <f>SMALL(G42:L42,2)</f>
        <v>31</v>
      </c>
      <c r="N42" s="52">
        <f>MIN(G42:L42)</f>
        <v>28</v>
      </c>
      <c r="O42" s="54">
        <f>SUM(G42:L42)-N42-M42</f>
        <v>157</v>
      </c>
    </row>
    <row r="43" spans="1:15" ht="18" customHeight="1">
      <c r="A43" s="11">
        <f>A42+1</f>
        <v>6</v>
      </c>
      <c r="B43" s="19">
        <v>133011</v>
      </c>
      <c r="C43" s="8" t="s">
        <v>44</v>
      </c>
      <c r="D43" s="9">
        <v>92</v>
      </c>
      <c r="E43" s="9"/>
      <c r="F43" s="8" t="s">
        <v>35</v>
      </c>
      <c r="G43" s="51">
        <v>42</v>
      </c>
      <c r="H43" s="15">
        <v>38</v>
      </c>
      <c r="I43" s="15">
        <v>25</v>
      </c>
      <c r="J43" s="15">
        <v>34</v>
      </c>
      <c r="K43" s="15">
        <v>28</v>
      </c>
      <c r="L43" s="15">
        <v>0</v>
      </c>
      <c r="M43" s="19">
        <f aca="true" t="shared" si="4" ref="M43:M65">SMALL(G43:L43,2)</f>
        <v>25</v>
      </c>
      <c r="N43" s="52">
        <f aca="true" t="shared" si="5" ref="N43:N65">MIN(G43:L43)</f>
        <v>0</v>
      </c>
      <c r="O43" s="54">
        <f aca="true" t="shared" si="6" ref="O43:O65">SUM(G43:L43)-N43-M43</f>
        <v>142</v>
      </c>
    </row>
    <row r="44" spans="1:15" ht="18" customHeight="1">
      <c r="A44" s="11">
        <f aca="true" t="shared" si="7" ref="A44:A63">A43+1</f>
        <v>7</v>
      </c>
      <c r="B44" s="16" t="s">
        <v>68</v>
      </c>
      <c r="C44" s="17" t="s">
        <v>67</v>
      </c>
      <c r="D44" s="10">
        <v>92</v>
      </c>
      <c r="E44" s="18"/>
      <c r="F44" s="17" t="s">
        <v>7</v>
      </c>
      <c r="G44" s="51">
        <v>22</v>
      </c>
      <c r="H44" s="15">
        <v>34</v>
      </c>
      <c r="I44" s="15">
        <v>22</v>
      </c>
      <c r="J44" s="15">
        <v>38</v>
      </c>
      <c r="K44" s="15">
        <v>38</v>
      </c>
      <c r="L44" s="15">
        <v>31</v>
      </c>
      <c r="M44" s="19">
        <f t="shared" si="4"/>
        <v>22</v>
      </c>
      <c r="N44" s="52">
        <f t="shared" si="5"/>
        <v>22</v>
      </c>
      <c r="O44" s="54">
        <f t="shared" si="6"/>
        <v>141</v>
      </c>
    </row>
    <row r="45" spans="1:15" ht="18" customHeight="1">
      <c r="A45" s="11">
        <f t="shared" si="7"/>
        <v>8</v>
      </c>
      <c r="B45" s="5">
        <v>23156</v>
      </c>
      <c r="C45" s="6" t="s">
        <v>69</v>
      </c>
      <c r="D45" s="9">
        <v>92</v>
      </c>
      <c r="E45" s="9">
        <v>3</v>
      </c>
      <c r="F45" s="6" t="s">
        <v>121</v>
      </c>
      <c r="G45" s="51">
        <v>38</v>
      </c>
      <c r="H45" s="15">
        <v>16</v>
      </c>
      <c r="I45" s="15">
        <v>31</v>
      </c>
      <c r="J45" s="15">
        <v>28</v>
      </c>
      <c r="K45" s="15">
        <v>31</v>
      </c>
      <c r="L45" s="15">
        <v>34</v>
      </c>
      <c r="M45" s="19">
        <f t="shared" si="4"/>
        <v>28</v>
      </c>
      <c r="N45" s="52">
        <f t="shared" si="5"/>
        <v>16</v>
      </c>
      <c r="O45" s="54">
        <f t="shared" si="6"/>
        <v>134</v>
      </c>
    </row>
    <row r="46" spans="1:15" ht="18" customHeight="1">
      <c r="A46" s="11">
        <f t="shared" si="7"/>
        <v>9</v>
      </c>
      <c r="B46" s="19">
        <v>121016</v>
      </c>
      <c r="C46" s="8" t="s">
        <v>43</v>
      </c>
      <c r="D46" s="9">
        <v>93</v>
      </c>
      <c r="E46" s="9">
        <v>3</v>
      </c>
      <c r="F46" s="8" t="s">
        <v>16</v>
      </c>
      <c r="G46" s="51">
        <v>16</v>
      </c>
      <c r="H46" s="15">
        <v>25</v>
      </c>
      <c r="I46" s="15">
        <v>34</v>
      </c>
      <c r="J46" s="15">
        <v>25</v>
      </c>
      <c r="K46" s="15">
        <v>16</v>
      </c>
      <c r="L46" s="15">
        <v>6</v>
      </c>
      <c r="M46" s="19">
        <f t="shared" si="4"/>
        <v>16</v>
      </c>
      <c r="N46" s="52">
        <f t="shared" si="5"/>
        <v>6</v>
      </c>
      <c r="O46" s="54">
        <f t="shared" si="6"/>
        <v>100</v>
      </c>
    </row>
    <row r="47" spans="1:15" ht="18" customHeight="1">
      <c r="A47" s="11">
        <f t="shared" si="7"/>
        <v>10</v>
      </c>
      <c r="B47" s="19">
        <v>43010</v>
      </c>
      <c r="C47" s="8" t="s">
        <v>83</v>
      </c>
      <c r="D47" s="9">
        <v>93</v>
      </c>
      <c r="E47" s="9"/>
      <c r="F47" s="8" t="s">
        <v>8</v>
      </c>
      <c r="G47" s="51">
        <v>18</v>
      </c>
      <c r="H47" s="15">
        <v>22</v>
      </c>
      <c r="I47" s="15">
        <v>16</v>
      </c>
      <c r="J47" s="15">
        <v>22</v>
      </c>
      <c r="K47" s="15">
        <v>25</v>
      </c>
      <c r="L47" s="15">
        <v>25</v>
      </c>
      <c r="M47" s="19">
        <f t="shared" si="4"/>
        <v>18</v>
      </c>
      <c r="N47" s="52">
        <f t="shared" si="5"/>
        <v>16</v>
      </c>
      <c r="O47" s="54">
        <f t="shared" si="6"/>
        <v>94</v>
      </c>
    </row>
    <row r="48" spans="1:15" ht="18" customHeight="1">
      <c r="A48" s="11">
        <v>10</v>
      </c>
      <c r="B48" s="3">
        <v>82017</v>
      </c>
      <c r="C48" s="6" t="s">
        <v>89</v>
      </c>
      <c r="D48" s="4">
        <v>94</v>
      </c>
      <c r="E48" s="4">
        <v>2</v>
      </c>
      <c r="F48" s="6" t="s">
        <v>71</v>
      </c>
      <c r="G48" s="51">
        <v>0</v>
      </c>
      <c r="H48" s="15">
        <v>47</v>
      </c>
      <c r="I48" s="15">
        <v>47</v>
      </c>
      <c r="J48" s="15">
        <v>0</v>
      </c>
      <c r="K48" s="15">
        <v>0</v>
      </c>
      <c r="L48" s="15">
        <v>0</v>
      </c>
      <c r="M48" s="19">
        <f t="shared" si="4"/>
        <v>0</v>
      </c>
      <c r="N48" s="52">
        <f t="shared" si="5"/>
        <v>0</v>
      </c>
      <c r="O48" s="54">
        <f t="shared" si="6"/>
        <v>94</v>
      </c>
    </row>
    <row r="49" spans="1:15" ht="18" customHeight="1">
      <c r="A49" s="11">
        <v>12</v>
      </c>
      <c r="B49" s="3">
        <v>52024</v>
      </c>
      <c r="C49" s="6" t="s">
        <v>127</v>
      </c>
      <c r="D49" s="4">
        <v>94</v>
      </c>
      <c r="E49" s="4"/>
      <c r="F49" s="6" t="s">
        <v>21</v>
      </c>
      <c r="G49" s="51">
        <v>25</v>
      </c>
      <c r="H49" s="15">
        <v>20</v>
      </c>
      <c r="I49" s="15">
        <v>20</v>
      </c>
      <c r="J49" s="15">
        <v>20</v>
      </c>
      <c r="K49" s="15">
        <v>18</v>
      </c>
      <c r="L49" s="15">
        <v>20</v>
      </c>
      <c r="M49" s="19">
        <f t="shared" si="4"/>
        <v>20</v>
      </c>
      <c r="N49" s="52">
        <f t="shared" si="5"/>
        <v>18</v>
      </c>
      <c r="O49" s="54">
        <f t="shared" si="6"/>
        <v>85</v>
      </c>
    </row>
    <row r="50" spans="1:15" ht="18" customHeight="1">
      <c r="A50" s="11">
        <f t="shared" si="7"/>
        <v>13</v>
      </c>
      <c r="B50" s="3">
        <v>14040</v>
      </c>
      <c r="C50" s="6" t="s">
        <v>81</v>
      </c>
      <c r="D50" s="4">
        <v>91</v>
      </c>
      <c r="E50" s="4"/>
      <c r="F50" s="6" t="s">
        <v>11</v>
      </c>
      <c r="G50" s="51">
        <v>0</v>
      </c>
      <c r="H50" s="15">
        <v>18</v>
      </c>
      <c r="I50" s="15">
        <v>10</v>
      </c>
      <c r="J50" s="15">
        <v>16</v>
      </c>
      <c r="K50" s="15">
        <v>20</v>
      </c>
      <c r="L50" s="15">
        <v>28</v>
      </c>
      <c r="M50" s="19">
        <f t="shared" si="4"/>
        <v>10</v>
      </c>
      <c r="N50" s="52">
        <f t="shared" si="5"/>
        <v>0</v>
      </c>
      <c r="O50" s="54">
        <f t="shared" si="6"/>
        <v>82</v>
      </c>
    </row>
    <row r="51" spans="1:15" ht="18" customHeight="1">
      <c r="A51" s="11">
        <f t="shared" si="7"/>
        <v>14</v>
      </c>
      <c r="B51" s="3">
        <v>121083</v>
      </c>
      <c r="C51" s="6" t="s">
        <v>63</v>
      </c>
      <c r="D51" s="4">
        <v>95</v>
      </c>
      <c r="E51" s="4"/>
      <c r="F51" s="6" t="s">
        <v>16</v>
      </c>
      <c r="G51" s="51">
        <v>20</v>
      </c>
      <c r="H51" s="15">
        <v>0</v>
      </c>
      <c r="I51" s="15">
        <v>0</v>
      </c>
      <c r="J51" s="15">
        <v>12</v>
      </c>
      <c r="K51" s="15">
        <v>22</v>
      </c>
      <c r="L51" s="15">
        <v>22</v>
      </c>
      <c r="M51" s="19">
        <f t="shared" si="4"/>
        <v>0</v>
      </c>
      <c r="N51" s="52">
        <f t="shared" si="5"/>
        <v>0</v>
      </c>
      <c r="O51" s="54">
        <f t="shared" si="6"/>
        <v>76</v>
      </c>
    </row>
    <row r="52" spans="1:15" ht="18" customHeight="1">
      <c r="A52" s="11">
        <f t="shared" si="7"/>
        <v>15</v>
      </c>
      <c r="B52" s="19">
        <v>23015</v>
      </c>
      <c r="C52" s="8" t="s">
        <v>60</v>
      </c>
      <c r="D52" s="9">
        <v>94</v>
      </c>
      <c r="E52" s="9"/>
      <c r="F52" s="8" t="s">
        <v>17</v>
      </c>
      <c r="G52" s="51">
        <v>0</v>
      </c>
      <c r="H52" s="15">
        <v>12</v>
      </c>
      <c r="I52" s="15">
        <v>18</v>
      </c>
      <c r="J52" s="15">
        <v>16</v>
      </c>
      <c r="K52" s="15">
        <v>3</v>
      </c>
      <c r="L52" s="15">
        <v>16</v>
      </c>
      <c r="M52" s="19">
        <f t="shared" si="4"/>
        <v>3</v>
      </c>
      <c r="N52" s="52">
        <f t="shared" si="5"/>
        <v>0</v>
      </c>
      <c r="O52" s="54">
        <f t="shared" si="6"/>
        <v>62</v>
      </c>
    </row>
    <row r="53" spans="1:15" ht="18" customHeight="1">
      <c r="A53" s="11">
        <f t="shared" si="7"/>
        <v>16</v>
      </c>
      <c r="B53" s="3">
        <v>121047</v>
      </c>
      <c r="C53" s="6" t="s">
        <v>92</v>
      </c>
      <c r="D53" s="4">
        <v>96</v>
      </c>
      <c r="E53" s="4">
        <v>3</v>
      </c>
      <c r="F53" s="6" t="s">
        <v>16</v>
      </c>
      <c r="G53" s="51">
        <v>0</v>
      </c>
      <c r="H53" s="15">
        <v>14</v>
      </c>
      <c r="I53" s="15">
        <v>8</v>
      </c>
      <c r="J53" s="15">
        <v>6</v>
      </c>
      <c r="K53" s="15">
        <v>12</v>
      </c>
      <c r="L53" s="15">
        <v>18</v>
      </c>
      <c r="M53" s="19">
        <f t="shared" si="4"/>
        <v>6</v>
      </c>
      <c r="N53" s="52">
        <f t="shared" si="5"/>
        <v>0</v>
      </c>
      <c r="O53" s="54">
        <f t="shared" si="6"/>
        <v>52</v>
      </c>
    </row>
    <row r="54" spans="1:15" ht="18" customHeight="1">
      <c r="A54" s="11">
        <f t="shared" si="7"/>
        <v>17</v>
      </c>
      <c r="B54" s="3">
        <v>121037</v>
      </c>
      <c r="C54" s="6" t="s">
        <v>90</v>
      </c>
      <c r="D54" s="4">
        <v>96</v>
      </c>
      <c r="E54" s="4">
        <v>3</v>
      </c>
      <c r="F54" s="6" t="s">
        <v>16</v>
      </c>
      <c r="G54" s="51">
        <v>0</v>
      </c>
      <c r="H54" s="15">
        <v>10</v>
      </c>
      <c r="I54" s="15">
        <v>14</v>
      </c>
      <c r="J54" s="15">
        <v>9</v>
      </c>
      <c r="K54" s="15">
        <v>14</v>
      </c>
      <c r="L54" s="15">
        <v>9</v>
      </c>
      <c r="M54" s="19">
        <f t="shared" si="4"/>
        <v>9</v>
      </c>
      <c r="N54" s="52">
        <f t="shared" si="5"/>
        <v>0</v>
      </c>
      <c r="O54" s="54">
        <f t="shared" si="6"/>
        <v>47</v>
      </c>
    </row>
    <row r="55" spans="1:15" ht="18" customHeight="1">
      <c r="A55" s="11">
        <f t="shared" si="7"/>
        <v>18</v>
      </c>
      <c r="B55" s="3">
        <v>121022</v>
      </c>
      <c r="C55" s="1" t="s">
        <v>91</v>
      </c>
      <c r="D55" s="2">
        <v>96</v>
      </c>
      <c r="E55" s="2">
        <v>3</v>
      </c>
      <c r="F55" s="1" t="s">
        <v>16</v>
      </c>
      <c r="G55" s="51">
        <v>0</v>
      </c>
      <c r="H55" s="15">
        <v>8</v>
      </c>
      <c r="I55" s="15">
        <v>6</v>
      </c>
      <c r="J55" s="15">
        <v>14</v>
      </c>
      <c r="K55" s="15">
        <v>10</v>
      </c>
      <c r="L55" s="15">
        <v>14</v>
      </c>
      <c r="M55" s="19">
        <f t="shared" si="4"/>
        <v>6</v>
      </c>
      <c r="N55" s="52">
        <f t="shared" si="5"/>
        <v>0</v>
      </c>
      <c r="O55" s="54">
        <f t="shared" si="6"/>
        <v>46</v>
      </c>
    </row>
    <row r="56" spans="1:15" ht="18" customHeight="1">
      <c r="A56" s="11">
        <f t="shared" si="7"/>
        <v>19</v>
      </c>
      <c r="B56" s="3">
        <v>47004</v>
      </c>
      <c r="C56" s="6" t="s">
        <v>106</v>
      </c>
      <c r="D56" s="4">
        <v>94</v>
      </c>
      <c r="E56" s="4"/>
      <c r="F56" s="6" t="s">
        <v>104</v>
      </c>
      <c r="G56" s="51">
        <v>0</v>
      </c>
      <c r="H56" s="15">
        <v>6</v>
      </c>
      <c r="I56" s="15">
        <v>9</v>
      </c>
      <c r="J56" s="15">
        <v>8</v>
      </c>
      <c r="K56" s="15">
        <v>9</v>
      </c>
      <c r="L56" s="15">
        <v>12</v>
      </c>
      <c r="M56" s="19">
        <f t="shared" si="4"/>
        <v>6</v>
      </c>
      <c r="N56" s="52">
        <f t="shared" si="5"/>
        <v>0</v>
      </c>
      <c r="O56" s="54">
        <f t="shared" si="6"/>
        <v>38</v>
      </c>
    </row>
    <row r="57" spans="1:15" ht="18" customHeight="1">
      <c r="A57" s="11">
        <f t="shared" si="7"/>
        <v>20</v>
      </c>
      <c r="B57" s="19">
        <v>9075</v>
      </c>
      <c r="C57" s="8" t="s">
        <v>129</v>
      </c>
      <c r="D57" s="9">
        <v>93</v>
      </c>
      <c r="E57" s="59"/>
      <c r="F57" s="8" t="s">
        <v>7</v>
      </c>
      <c r="G57" s="51">
        <v>0</v>
      </c>
      <c r="H57" s="15">
        <v>7</v>
      </c>
      <c r="I57" s="15">
        <v>7</v>
      </c>
      <c r="J57" s="15">
        <v>4</v>
      </c>
      <c r="K57" s="15">
        <v>7</v>
      </c>
      <c r="L57" s="15">
        <v>2</v>
      </c>
      <c r="M57" s="19">
        <f t="shared" si="4"/>
        <v>2</v>
      </c>
      <c r="N57" s="52">
        <f t="shared" si="5"/>
        <v>0</v>
      </c>
      <c r="O57" s="54">
        <f t="shared" si="6"/>
        <v>25</v>
      </c>
    </row>
    <row r="58" spans="1:15" ht="18" customHeight="1">
      <c r="A58" s="11">
        <v>20</v>
      </c>
      <c r="B58" s="3">
        <v>47016</v>
      </c>
      <c r="C58" s="6" t="s">
        <v>107</v>
      </c>
      <c r="D58" s="4">
        <v>97</v>
      </c>
      <c r="E58" s="4"/>
      <c r="F58" s="6" t="s">
        <v>104</v>
      </c>
      <c r="G58" s="51">
        <v>0</v>
      </c>
      <c r="H58" s="15">
        <v>5</v>
      </c>
      <c r="I58" s="15">
        <v>4</v>
      </c>
      <c r="J58" s="15">
        <v>10</v>
      </c>
      <c r="K58" s="15">
        <v>6</v>
      </c>
      <c r="L58" s="15">
        <v>4</v>
      </c>
      <c r="M58" s="19">
        <f t="shared" si="4"/>
        <v>4</v>
      </c>
      <c r="N58" s="52">
        <f t="shared" si="5"/>
        <v>0</v>
      </c>
      <c r="O58" s="54">
        <f t="shared" si="6"/>
        <v>25</v>
      </c>
    </row>
    <row r="59" spans="1:15" ht="18" customHeight="1">
      <c r="A59" s="11">
        <v>22</v>
      </c>
      <c r="B59" s="19">
        <v>14030</v>
      </c>
      <c r="C59" s="8" t="s">
        <v>128</v>
      </c>
      <c r="D59" s="9">
        <v>97</v>
      </c>
      <c r="E59" s="59"/>
      <c r="F59" s="8" t="s">
        <v>11</v>
      </c>
      <c r="G59" s="51">
        <v>0</v>
      </c>
      <c r="H59" s="15">
        <v>9</v>
      </c>
      <c r="I59" s="15">
        <v>12</v>
      </c>
      <c r="J59" s="15">
        <v>0</v>
      </c>
      <c r="K59" s="15">
        <v>0</v>
      </c>
      <c r="L59" s="15">
        <v>0</v>
      </c>
      <c r="M59" s="19">
        <f t="shared" si="4"/>
        <v>0</v>
      </c>
      <c r="N59" s="52">
        <f t="shared" si="5"/>
        <v>0</v>
      </c>
      <c r="O59" s="54">
        <f t="shared" si="6"/>
        <v>21</v>
      </c>
    </row>
    <row r="60" spans="1:15" ht="18" customHeight="1">
      <c r="A60" s="11">
        <f t="shared" si="7"/>
        <v>23</v>
      </c>
      <c r="B60" s="19">
        <v>42026</v>
      </c>
      <c r="C60" s="8" t="s">
        <v>78</v>
      </c>
      <c r="D60" s="9">
        <v>91</v>
      </c>
      <c r="E60" s="9"/>
      <c r="F60" s="8" t="s">
        <v>12</v>
      </c>
      <c r="G60" s="51">
        <v>0</v>
      </c>
      <c r="H60" s="15">
        <v>0</v>
      </c>
      <c r="I60" s="15">
        <v>0</v>
      </c>
      <c r="J60" s="15">
        <v>0</v>
      </c>
      <c r="K60" s="15">
        <v>8</v>
      </c>
      <c r="L60" s="15">
        <v>10</v>
      </c>
      <c r="M60" s="19">
        <f>SMALL(G60:L60,2)</f>
        <v>0</v>
      </c>
      <c r="N60" s="52">
        <f>MIN(G60:L60)</f>
        <v>0</v>
      </c>
      <c r="O60" s="54">
        <f>SUM(G60:L60)-N60-M60</f>
        <v>18</v>
      </c>
    </row>
    <row r="61" spans="1:15" ht="18" customHeight="1">
      <c r="A61" s="11">
        <f t="shared" si="7"/>
        <v>24</v>
      </c>
      <c r="B61" s="19">
        <v>121056</v>
      </c>
      <c r="C61" s="8" t="s">
        <v>130</v>
      </c>
      <c r="D61" s="9">
        <v>96</v>
      </c>
      <c r="E61" s="59"/>
      <c r="F61" s="8" t="s">
        <v>16</v>
      </c>
      <c r="G61" s="51">
        <v>0</v>
      </c>
      <c r="H61" s="15">
        <v>4</v>
      </c>
      <c r="I61" s="15">
        <v>3</v>
      </c>
      <c r="J61" s="15">
        <v>0</v>
      </c>
      <c r="K61" s="15">
        <v>1</v>
      </c>
      <c r="L61" s="15">
        <v>5</v>
      </c>
      <c r="M61" s="19">
        <f t="shared" si="4"/>
        <v>0</v>
      </c>
      <c r="N61" s="52">
        <f t="shared" si="5"/>
        <v>0</v>
      </c>
      <c r="O61" s="54">
        <f t="shared" si="6"/>
        <v>13</v>
      </c>
    </row>
    <row r="62" spans="1:15" ht="18" customHeight="1">
      <c r="A62" s="11">
        <f t="shared" si="7"/>
        <v>25</v>
      </c>
      <c r="B62" s="19">
        <v>9024</v>
      </c>
      <c r="C62" s="8" t="s">
        <v>142</v>
      </c>
      <c r="D62" s="9">
        <v>97</v>
      </c>
      <c r="E62" s="59"/>
      <c r="F62" s="8" t="s">
        <v>7</v>
      </c>
      <c r="G62" s="51">
        <v>0</v>
      </c>
      <c r="H62" s="15">
        <v>0</v>
      </c>
      <c r="I62" s="15">
        <v>0</v>
      </c>
      <c r="J62" s="15">
        <v>2</v>
      </c>
      <c r="K62" s="15">
        <v>2</v>
      </c>
      <c r="L62" s="15">
        <v>8</v>
      </c>
      <c r="M62" s="19">
        <f t="shared" si="4"/>
        <v>0</v>
      </c>
      <c r="N62" s="52">
        <f t="shared" si="5"/>
        <v>0</v>
      </c>
      <c r="O62" s="54">
        <f t="shared" si="6"/>
        <v>12</v>
      </c>
    </row>
    <row r="63" spans="1:15" ht="18" customHeight="1">
      <c r="A63" s="11">
        <f t="shared" si="7"/>
        <v>26</v>
      </c>
      <c r="B63" s="3">
        <v>119089</v>
      </c>
      <c r="C63" s="6" t="s">
        <v>93</v>
      </c>
      <c r="D63" s="4">
        <v>93</v>
      </c>
      <c r="E63" s="4">
        <v>3</v>
      </c>
      <c r="F63" s="6" t="s">
        <v>13</v>
      </c>
      <c r="G63" s="51">
        <v>0</v>
      </c>
      <c r="H63" s="15">
        <v>0</v>
      </c>
      <c r="I63" s="15">
        <v>0</v>
      </c>
      <c r="J63" s="15">
        <v>5</v>
      </c>
      <c r="K63" s="15">
        <v>5</v>
      </c>
      <c r="L63" s="15">
        <v>1</v>
      </c>
      <c r="M63" s="19">
        <f>SMALL(G63:L63,2)</f>
        <v>0</v>
      </c>
      <c r="N63" s="52">
        <f>MIN(G63:L63)</f>
        <v>0</v>
      </c>
      <c r="O63" s="54">
        <f>SUM(G63:L63)-N63-M63</f>
        <v>11</v>
      </c>
    </row>
    <row r="64" spans="1:15" ht="18" customHeight="1">
      <c r="A64" s="11">
        <v>26</v>
      </c>
      <c r="B64" s="19">
        <v>66020</v>
      </c>
      <c r="C64" s="8" t="s">
        <v>141</v>
      </c>
      <c r="D64" s="9">
        <v>96</v>
      </c>
      <c r="E64" s="59"/>
      <c r="F64" s="8" t="s">
        <v>14</v>
      </c>
      <c r="G64" s="51">
        <v>0</v>
      </c>
      <c r="H64" s="15">
        <v>0</v>
      </c>
      <c r="I64" s="15">
        <v>0</v>
      </c>
      <c r="J64" s="15">
        <v>0</v>
      </c>
      <c r="K64" s="15">
        <v>4</v>
      </c>
      <c r="L64" s="15">
        <v>7</v>
      </c>
      <c r="M64" s="19">
        <f t="shared" si="4"/>
        <v>0</v>
      </c>
      <c r="N64" s="52">
        <f t="shared" si="5"/>
        <v>0</v>
      </c>
      <c r="O64" s="54">
        <f t="shared" si="6"/>
        <v>11</v>
      </c>
    </row>
    <row r="65" spans="1:15" ht="18" customHeight="1">
      <c r="A65" s="89">
        <v>28</v>
      </c>
      <c r="B65" s="19">
        <v>47023</v>
      </c>
      <c r="C65" s="8" t="s">
        <v>131</v>
      </c>
      <c r="D65" s="9">
        <v>94</v>
      </c>
      <c r="E65" s="59"/>
      <c r="F65" s="8" t="s">
        <v>104</v>
      </c>
      <c r="G65" s="51">
        <v>0</v>
      </c>
      <c r="H65" s="15">
        <v>3</v>
      </c>
      <c r="I65" s="15">
        <v>5</v>
      </c>
      <c r="J65" s="15">
        <v>0</v>
      </c>
      <c r="K65" s="15">
        <v>0</v>
      </c>
      <c r="L65" s="15">
        <v>0</v>
      </c>
      <c r="M65" s="19">
        <f t="shared" si="4"/>
        <v>0</v>
      </c>
      <c r="N65" s="52">
        <f t="shared" si="5"/>
        <v>0</v>
      </c>
      <c r="O65" s="54">
        <f t="shared" si="6"/>
        <v>8</v>
      </c>
    </row>
    <row r="66" spans="1:15" ht="15" customHeight="1">
      <c r="A66" s="59"/>
      <c r="B66" s="19"/>
      <c r="C66" s="8"/>
      <c r="D66" s="9"/>
      <c r="E66" s="59"/>
      <c r="F66" s="8"/>
      <c r="G66" s="15"/>
      <c r="H66" s="15"/>
      <c r="I66" s="15"/>
      <c r="J66" s="15"/>
      <c r="K66" s="15"/>
      <c r="L66" s="15"/>
      <c r="M66" s="19"/>
      <c r="N66" s="19"/>
      <c r="O66" s="71"/>
    </row>
    <row r="67" spans="1:15" ht="15" customHeight="1">
      <c r="A67"/>
      <c r="B67" s="19"/>
      <c r="C67" s="8" t="s">
        <v>146</v>
      </c>
      <c r="D67" s="9"/>
      <c r="E67"/>
      <c r="F67" s="8"/>
      <c r="G67" s="15"/>
      <c r="H67" s="15"/>
      <c r="I67" s="15"/>
      <c r="J67" s="15"/>
      <c r="K67" s="15"/>
      <c r="L67" s="15"/>
      <c r="M67" s="19"/>
      <c r="N67" s="19"/>
      <c r="O67" s="71"/>
    </row>
    <row r="70" ht="18">
      <c r="C70" s="34" t="s">
        <v>113</v>
      </c>
    </row>
    <row r="71" spans="1:15" ht="49.5">
      <c r="A71" s="40" t="s">
        <v>0</v>
      </c>
      <c r="B71" s="41" t="s">
        <v>1</v>
      </c>
      <c r="C71" s="42" t="s">
        <v>2</v>
      </c>
      <c r="D71" s="43" t="s">
        <v>3</v>
      </c>
      <c r="E71" s="43" t="s">
        <v>4</v>
      </c>
      <c r="F71" s="42" t="s">
        <v>5</v>
      </c>
      <c r="G71" s="73" t="s">
        <v>151</v>
      </c>
      <c r="H71" s="43" t="s">
        <v>147</v>
      </c>
      <c r="I71" s="43" t="s">
        <v>148</v>
      </c>
      <c r="J71" s="43" t="s">
        <v>109</v>
      </c>
      <c r="K71" s="43" t="s">
        <v>149</v>
      </c>
      <c r="L71" s="74" t="s">
        <v>150</v>
      </c>
      <c r="M71" s="43" t="s">
        <v>20</v>
      </c>
      <c r="N71" s="43" t="s">
        <v>15</v>
      </c>
      <c r="O71" s="44" t="s">
        <v>6</v>
      </c>
    </row>
    <row r="72" spans="1:15" ht="15" customHeight="1">
      <c r="A72" s="45">
        <f>1</f>
        <v>1</v>
      </c>
      <c r="B72" s="61">
        <v>119127</v>
      </c>
      <c r="C72" s="62" t="s">
        <v>119</v>
      </c>
      <c r="D72" s="63">
        <v>93</v>
      </c>
      <c r="E72" s="63"/>
      <c r="F72" s="62" t="s">
        <v>7</v>
      </c>
      <c r="G72" s="49">
        <v>68</v>
      </c>
      <c r="H72" s="21">
        <v>68</v>
      </c>
      <c r="I72" s="21">
        <v>68</v>
      </c>
      <c r="J72" s="68">
        <v>75</v>
      </c>
      <c r="K72" s="21">
        <v>68</v>
      </c>
      <c r="L72" s="68">
        <v>75</v>
      </c>
      <c r="M72" s="46">
        <f aca="true" t="shared" si="8" ref="M72:M84">SMALL(G72:L72,2)</f>
        <v>68</v>
      </c>
      <c r="N72" s="50">
        <f aca="true" t="shared" si="9" ref="N72:N84">MIN(G72:L72)</f>
        <v>68</v>
      </c>
      <c r="O72" s="53">
        <f aca="true" t="shared" si="10" ref="O72:O84">SUM(G72:L72)-N72-M72</f>
        <v>286</v>
      </c>
    </row>
    <row r="73" spans="1:15" ht="15" customHeight="1">
      <c r="A73" s="11">
        <f>A72+1</f>
        <v>2</v>
      </c>
      <c r="B73" s="19">
        <v>42036</v>
      </c>
      <c r="C73" s="8" t="s">
        <v>61</v>
      </c>
      <c r="D73" s="9">
        <v>91</v>
      </c>
      <c r="E73" s="9"/>
      <c r="F73" s="8" t="s">
        <v>12</v>
      </c>
      <c r="G73" s="70">
        <v>75</v>
      </c>
      <c r="H73" s="15">
        <v>43</v>
      </c>
      <c r="I73" s="15">
        <v>62</v>
      </c>
      <c r="J73" s="15">
        <v>43</v>
      </c>
      <c r="K73" s="15">
        <v>62</v>
      </c>
      <c r="L73" s="15">
        <v>57</v>
      </c>
      <c r="M73" s="19">
        <f t="shared" si="8"/>
        <v>43</v>
      </c>
      <c r="N73" s="52">
        <f t="shared" si="9"/>
        <v>43</v>
      </c>
      <c r="O73" s="54">
        <f t="shared" si="10"/>
        <v>256</v>
      </c>
    </row>
    <row r="74" spans="1:15" ht="15" customHeight="1">
      <c r="A74" s="11">
        <f aca="true" t="shared" si="11" ref="A74:A83">A73+1</f>
        <v>3</v>
      </c>
      <c r="B74" s="3">
        <v>9162</v>
      </c>
      <c r="C74" s="6" t="s">
        <v>22</v>
      </c>
      <c r="D74" s="4">
        <v>91</v>
      </c>
      <c r="E74" s="4"/>
      <c r="F74" s="6" t="s">
        <v>13</v>
      </c>
      <c r="G74" s="51">
        <v>37</v>
      </c>
      <c r="H74" s="69">
        <v>75</v>
      </c>
      <c r="I74" s="69">
        <v>75</v>
      </c>
      <c r="J74" s="15">
        <v>68</v>
      </c>
      <c r="K74" s="15">
        <v>0</v>
      </c>
      <c r="L74" s="15">
        <v>0</v>
      </c>
      <c r="M74" s="19">
        <f>SMALL(G74:L74,2)</f>
        <v>0</v>
      </c>
      <c r="N74" s="52">
        <f>MIN(G74:L74)</f>
        <v>0</v>
      </c>
      <c r="O74" s="54">
        <f>SUM(G74:L74)-N74-M74</f>
        <v>255</v>
      </c>
    </row>
    <row r="75" spans="1:15" ht="15" customHeight="1">
      <c r="A75" s="11">
        <f t="shared" si="11"/>
        <v>4</v>
      </c>
      <c r="B75" s="7">
        <v>122003</v>
      </c>
      <c r="C75" s="6" t="s">
        <v>33</v>
      </c>
      <c r="D75" s="4">
        <v>93</v>
      </c>
      <c r="E75" s="4"/>
      <c r="F75" s="6" t="s">
        <v>7</v>
      </c>
      <c r="G75" s="51">
        <v>40</v>
      </c>
      <c r="H75" s="15">
        <v>62</v>
      </c>
      <c r="I75" s="15">
        <v>53</v>
      </c>
      <c r="J75" s="15">
        <v>53</v>
      </c>
      <c r="K75" s="69">
        <v>75</v>
      </c>
      <c r="L75" s="15">
        <v>53</v>
      </c>
      <c r="M75" s="19">
        <f t="shared" si="8"/>
        <v>53</v>
      </c>
      <c r="N75" s="52">
        <f t="shared" si="9"/>
        <v>40</v>
      </c>
      <c r="O75" s="54">
        <f t="shared" si="10"/>
        <v>243</v>
      </c>
    </row>
    <row r="76" spans="1:15" ht="15" customHeight="1">
      <c r="A76" s="11">
        <f t="shared" si="11"/>
        <v>5</v>
      </c>
      <c r="B76" s="3">
        <v>9083</v>
      </c>
      <c r="C76" s="8" t="s">
        <v>50</v>
      </c>
      <c r="D76" s="9">
        <v>92</v>
      </c>
      <c r="E76" s="9"/>
      <c r="F76" s="8" t="s">
        <v>23</v>
      </c>
      <c r="G76" s="51">
        <v>62</v>
      </c>
      <c r="H76" s="15">
        <v>46</v>
      </c>
      <c r="I76" s="15">
        <v>49</v>
      </c>
      <c r="J76" s="15">
        <v>57</v>
      </c>
      <c r="K76" s="15">
        <v>0</v>
      </c>
      <c r="L76" s="15">
        <v>68</v>
      </c>
      <c r="M76" s="19">
        <f t="shared" si="8"/>
        <v>46</v>
      </c>
      <c r="N76" s="52">
        <f t="shared" si="9"/>
        <v>0</v>
      </c>
      <c r="O76" s="54">
        <f t="shared" si="10"/>
        <v>236</v>
      </c>
    </row>
    <row r="77" spans="1:15" ht="15" customHeight="1">
      <c r="A77" s="11">
        <f t="shared" si="11"/>
        <v>6</v>
      </c>
      <c r="B77" s="16" t="s">
        <v>36</v>
      </c>
      <c r="C77" s="17" t="s">
        <v>26</v>
      </c>
      <c r="D77" s="10">
        <v>91</v>
      </c>
      <c r="E77" s="18"/>
      <c r="F77" s="17" t="s">
        <v>21</v>
      </c>
      <c r="G77" s="51">
        <v>57</v>
      </c>
      <c r="H77" s="15">
        <v>57</v>
      </c>
      <c r="I77" s="15">
        <v>57</v>
      </c>
      <c r="J77" s="15">
        <v>62</v>
      </c>
      <c r="K77" s="15">
        <v>53</v>
      </c>
      <c r="L77" s="15">
        <v>49</v>
      </c>
      <c r="M77" s="19">
        <f t="shared" si="8"/>
        <v>53</v>
      </c>
      <c r="N77" s="52">
        <f t="shared" si="9"/>
        <v>49</v>
      </c>
      <c r="O77" s="54">
        <f t="shared" si="10"/>
        <v>233</v>
      </c>
    </row>
    <row r="78" spans="1:15" ht="15" customHeight="1">
      <c r="A78" s="11">
        <f t="shared" si="11"/>
        <v>7</v>
      </c>
      <c r="B78" s="5">
        <v>76010</v>
      </c>
      <c r="C78" s="6" t="s">
        <v>49</v>
      </c>
      <c r="D78" s="4">
        <v>92</v>
      </c>
      <c r="E78" s="4"/>
      <c r="F78" s="6" t="s">
        <v>48</v>
      </c>
      <c r="G78" s="51">
        <v>53</v>
      </c>
      <c r="H78" s="15">
        <v>53</v>
      </c>
      <c r="I78" s="15">
        <v>46</v>
      </c>
      <c r="J78" s="15">
        <v>49</v>
      </c>
      <c r="K78" s="15">
        <v>37</v>
      </c>
      <c r="L78" s="15">
        <v>62</v>
      </c>
      <c r="M78" s="19">
        <f t="shared" si="8"/>
        <v>46</v>
      </c>
      <c r="N78" s="52">
        <f t="shared" si="9"/>
        <v>37</v>
      </c>
      <c r="O78" s="54">
        <f t="shared" si="10"/>
        <v>217</v>
      </c>
    </row>
    <row r="79" spans="1:15" ht="15" customHeight="1">
      <c r="A79" s="11">
        <f t="shared" si="11"/>
        <v>8</v>
      </c>
      <c r="B79" s="48" t="s">
        <v>41</v>
      </c>
      <c r="C79" s="12" t="s">
        <v>40</v>
      </c>
      <c r="D79" s="13">
        <v>91</v>
      </c>
      <c r="E79" s="14"/>
      <c r="F79" s="12" t="s">
        <v>35</v>
      </c>
      <c r="G79" s="51">
        <v>43</v>
      </c>
      <c r="H79" s="15">
        <v>49</v>
      </c>
      <c r="I79" s="15">
        <v>43</v>
      </c>
      <c r="J79" s="15">
        <v>46</v>
      </c>
      <c r="K79" s="15">
        <v>49</v>
      </c>
      <c r="L79" s="15">
        <v>43</v>
      </c>
      <c r="M79" s="19">
        <f t="shared" si="8"/>
        <v>43</v>
      </c>
      <c r="N79" s="52">
        <f t="shared" si="9"/>
        <v>43</v>
      </c>
      <c r="O79" s="54">
        <f t="shared" si="10"/>
        <v>187</v>
      </c>
    </row>
    <row r="80" spans="1:15" ht="15" customHeight="1">
      <c r="A80" s="11">
        <f t="shared" si="11"/>
        <v>9</v>
      </c>
      <c r="B80" s="3">
        <v>9022</v>
      </c>
      <c r="C80" s="6" t="s">
        <v>51</v>
      </c>
      <c r="D80" s="4">
        <v>94</v>
      </c>
      <c r="E80" s="4"/>
      <c r="F80" s="6" t="s">
        <v>16</v>
      </c>
      <c r="G80" s="51">
        <v>27</v>
      </c>
      <c r="H80" s="15">
        <v>0</v>
      </c>
      <c r="I80" s="15">
        <v>35</v>
      </c>
      <c r="J80" s="15">
        <v>40</v>
      </c>
      <c r="K80" s="15">
        <v>57</v>
      </c>
      <c r="L80" s="15">
        <v>35</v>
      </c>
      <c r="M80" s="19">
        <f t="shared" si="8"/>
        <v>27</v>
      </c>
      <c r="N80" s="52">
        <f t="shared" si="9"/>
        <v>0</v>
      </c>
      <c r="O80" s="54">
        <f t="shared" si="10"/>
        <v>167</v>
      </c>
    </row>
    <row r="81" spans="1:15" ht="15" customHeight="1">
      <c r="A81" s="11">
        <f t="shared" si="11"/>
        <v>10</v>
      </c>
      <c r="B81" s="7">
        <v>10013</v>
      </c>
      <c r="C81" s="8" t="s">
        <v>52</v>
      </c>
      <c r="D81" s="9">
        <v>92</v>
      </c>
      <c r="E81" s="9"/>
      <c r="F81" s="8" t="s">
        <v>10</v>
      </c>
      <c r="G81" s="51">
        <v>33</v>
      </c>
      <c r="H81" s="15">
        <v>37</v>
      </c>
      <c r="I81" s="15">
        <v>40</v>
      </c>
      <c r="J81" s="15">
        <v>31</v>
      </c>
      <c r="K81" s="15">
        <v>46</v>
      </c>
      <c r="L81" s="15">
        <v>37</v>
      </c>
      <c r="M81" s="19">
        <f t="shared" si="8"/>
        <v>33</v>
      </c>
      <c r="N81" s="52">
        <f t="shared" si="9"/>
        <v>31</v>
      </c>
      <c r="O81" s="54">
        <f t="shared" si="10"/>
        <v>160</v>
      </c>
    </row>
    <row r="82" spans="1:15" ht="15" customHeight="1">
      <c r="A82" s="11">
        <f t="shared" si="11"/>
        <v>11</v>
      </c>
      <c r="B82" s="3">
        <v>119140</v>
      </c>
      <c r="C82" s="6" t="s">
        <v>74</v>
      </c>
      <c r="D82" s="4">
        <v>94</v>
      </c>
      <c r="E82" s="4"/>
      <c r="F82" s="6" t="s">
        <v>16</v>
      </c>
      <c r="G82" s="51">
        <v>31</v>
      </c>
      <c r="H82" s="15">
        <v>25</v>
      </c>
      <c r="I82" s="15">
        <v>33</v>
      </c>
      <c r="J82" s="15">
        <v>35</v>
      </c>
      <c r="K82" s="15">
        <v>35</v>
      </c>
      <c r="L82" s="15">
        <v>46</v>
      </c>
      <c r="M82" s="19">
        <f t="shared" si="8"/>
        <v>31</v>
      </c>
      <c r="N82" s="52">
        <f t="shared" si="9"/>
        <v>25</v>
      </c>
      <c r="O82" s="54">
        <f t="shared" si="10"/>
        <v>149</v>
      </c>
    </row>
    <row r="83" spans="1:15" ht="15" customHeight="1">
      <c r="A83" s="11">
        <f t="shared" si="11"/>
        <v>12</v>
      </c>
      <c r="B83" s="3">
        <v>121031</v>
      </c>
      <c r="C83" s="8" t="s">
        <v>66</v>
      </c>
      <c r="D83" s="9">
        <v>92</v>
      </c>
      <c r="E83" s="9"/>
      <c r="F83" s="8" t="s">
        <v>12</v>
      </c>
      <c r="G83" s="51">
        <v>46</v>
      </c>
      <c r="H83" s="15">
        <v>27</v>
      </c>
      <c r="I83" s="15">
        <v>25</v>
      </c>
      <c r="J83" s="15">
        <v>29</v>
      </c>
      <c r="K83" s="15">
        <v>40</v>
      </c>
      <c r="L83" s="15">
        <v>29</v>
      </c>
      <c r="M83" s="19">
        <f t="shared" si="8"/>
        <v>27</v>
      </c>
      <c r="N83" s="52">
        <f t="shared" si="9"/>
        <v>25</v>
      </c>
      <c r="O83" s="54">
        <f t="shared" si="10"/>
        <v>144</v>
      </c>
    </row>
    <row r="84" spans="1:15" ht="15" customHeight="1">
      <c r="A84" s="11">
        <v>13</v>
      </c>
      <c r="B84" s="3">
        <v>14025</v>
      </c>
      <c r="C84" s="8" t="s">
        <v>73</v>
      </c>
      <c r="D84" s="9">
        <v>95</v>
      </c>
      <c r="E84" s="9"/>
      <c r="F84" s="8" t="s">
        <v>64</v>
      </c>
      <c r="G84" s="51">
        <v>14</v>
      </c>
      <c r="H84" s="15">
        <v>35</v>
      </c>
      <c r="I84" s="15">
        <v>37</v>
      </c>
      <c r="J84" s="15">
        <v>27</v>
      </c>
      <c r="K84" s="15">
        <v>33</v>
      </c>
      <c r="L84" s="15">
        <v>33</v>
      </c>
      <c r="M84" s="19">
        <f t="shared" si="8"/>
        <v>27</v>
      </c>
      <c r="N84" s="52">
        <f t="shared" si="9"/>
        <v>14</v>
      </c>
      <c r="O84" s="54">
        <f t="shared" si="10"/>
        <v>138</v>
      </c>
    </row>
    <row r="85" spans="1:15" ht="15" customHeight="1">
      <c r="A85" s="11">
        <v>14</v>
      </c>
      <c r="B85" s="19">
        <v>43029</v>
      </c>
      <c r="C85" s="6" t="s">
        <v>53</v>
      </c>
      <c r="D85" s="4">
        <v>92</v>
      </c>
      <c r="E85" s="4"/>
      <c r="F85" s="6" t="s">
        <v>11</v>
      </c>
      <c r="G85" s="51">
        <v>35</v>
      </c>
      <c r="H85" s="15">
        <v>29</v>
      </c>
      <c r="I85" s="15">
        <v>27</v>
      </c>
      <c r="J85" s="15">
        <v>37</v>
      </c>
      <c r="K85" s="15">
        <v>31</v>
      </c>
      <c r="L85" s="15">
        <v>31</v>
      </c>
      <c r="M85" s="19">
        <f aca="true" t="shared" si="12" ref="M85:M110">SMALL(G85:L85,2)</f>
        <v>29</v>
      </c>
      <c r="N85" s="52">
        <f aca="true" t="shared" si="13" ref="N85:N110">MIN(G85:L85)</f>
        <v>27</v>
      </c>
      <c r="O85" s="54">
        <f aca="true" t="shared" si="14" ref="O85:O110">SUM(G85:L85)-N85-M85</f>
        <v>134</v>
      </c>
    </row>
    <row r="86" spans="1:15" ht="15" customHeight="1">
      <c r="A86" s="11">
        <f>A85+1</f>
        <v>15</v>
      </c>
      <c r="B86" s="3">
        <v>9020</v>
      </c>
      <c r="C86" s="6" t="s">
        <v>76</v>
      </c>
      <c r="D86" s="4">
        <v>94</v>
      </c>
      <c r="E86" s="4"/>
      <c r="F86" s="6" t="s">
        <v>16</v>
      </c>
      <c r="G86" s="51">
        <v>23</v>
      </c>
      <c r="H86" s="15">
        <v>17</v>
      </c>
      <c r="I86" s="15">
        <v>15</v>
      </c>
      <c r="J86" s="15">
        <v>23</v>
      </c>
      <c r="K86" s="15">
        <v>43</v>
      </c>
      <c r="L86" s="15">
        <v>40</v>
      </c>
      <c r="M86" s="19">
        <f t="shared" si="12"/>
        <v>17</v>
      </c>
      <c r="N86" s="52">
        <f t="shared" si="13"/>
        <v>15</v>
      </c>
      <c r="O86" s="54">
        <f t="shared" si="14"/>
        <v>129</v>
      </c>
    </row>
    <row r="87" spans="1:15" ht="15" customHeight="1">
      <c r="A87" s="11">
        <f>A86+1</f>
        <v>16</v>
      </c>
      <c r="B87" s="3">
        <v>121010</v>
      </c>
      <c r="C87" s="8" t="s">
        <v>88</v>
      </c>
      <c r="D87" s="9">
        <v>94</v>
      </c>
      <c r="E87" s="9"/>
      <c r="F87" s="8" t="s">
        <v>8</v>
      </c>
      <c r="G87" s="51">
        <v>29</v>
      </c>
      <c r="H87" s="15">
        <v>31</v>
      </c>
      <c r="I87" s="15">
        <v>31</v>
      </c>
      <c r="J87" s="15">
        <v>19</v>
      </c>
      <c r="K87" s="15">
        <v>29</v>
      </c>
      <c r="L87" s="15">
        <v>25</v>
      </c>
      <c r="M87" s="19">
        <f t="shared" si="12"/>
        <v>25</v>
      </c>
      <c r="N87" s="52">
        <f t="shared" si="13"/>
        <v>19</v>
      </c>
      <c r="O87" s="54">
        <f t="shared" si="14"/>
        <v>120</v>
      </c>
    </row>
    <row r="88" spans="1:15" ht="15" customHeight="1">
      <c r="A88" s="11">
        <f>A87+1</f>
        <v>17</v>
      </c>
      <c r="B88" s="7">
        <v>42024</v>
      </c>
      <c r="C88" s="6" t="s">
        <v>59</v>
      </c>
      <c r="D88" s="4">
        <v>93</v>
      </c>
      <c r="E88" s="4"/>
      <c r="F88" s="6" t="s">
        <v>13</v>
      </c>
      <c r="G88" s="51">
        <v>25</v>
      </c>
      <c r="H88" s="15">
        <v>23</v>
      </c>
      <c r="I88" s="15">
        <v>29</v>
      </c>
      <c r="J88" s="15">
        <v>21</v>
      </c>
      <c r="K88" s="15">
        <v>27</v>
      </c>
      <c r="L88" s="15">
        <v>27</v>
      </c>
      <c r="M88" s="19">
        <f t="shared" si="12"/>
        <v>23</v>
      </c>
      <c r="N88" s="52">
        <f t="shared" si="13"/>
        <v>21</v>
      </c>
      <c r="O88" s="54">
        <f t="shared" si="14"/>
        <v>108</v>
      </c>
    </row>
    <row r="89" spans="1:15" ht="15" customHeight="1">
      <c r="A89" s="11">
        <v>17</v>
      </c>
      <c r="B89" s="19">
        <v>103020</v>
      </c>
      <c r="C89" s="8" t="s">
        <v>58</v>
      </c>
      <c r="D89" s="9">
        <v>93</v>
      </c>
      <c r="E89" s="9"/>
      <c r="F89" s="8" t="s">
        <v>17</v>
      </c>
      <c r="G89" s="51">
        <v>49</v>
      </c>
      <c r="H89" s="15">
        <v>40</v>
      </c>
      <c r="I89" s="15">
        <v>19</v>
      </c>
      <c r="J89" s="15">
        <v>0</v>
      </c>
      <c r="K89" s="15">
        <v>0</v>
      </c>
      <c r="L89" s="15">
        <v>0</v>
      </c>
      <c r="M89" s="19">
        <f t="shared" si="12"/>
        <v>0</v>
      </c>
      <c r="N89" s="52">
        <f t="shared" si="13"/>
        <v>0</v>
      </c>
      <c r="O89" s="54">
        <f t="shared" si="14"/>
        <v>108</v>
      </c>
    </row>
    <row r="90" spans="1:15" ht="15" customHeight="1">
      <c r="A90" s="11">
        <v>19</v>
      </c>
      <c r="B90" s="3">
        <v>121069</v>
      </c>
      <c r="C90" s="8" t="s">
        <v>82</v>
      </c>
      <c r="D90" s="9">
        <v>94</v>
      </c>
      <c r="E90" s="9"/>
      <c r="F90" s="8" t="s">
        <v>21</v>
      </c>
      <c r="G90" s="51">
        <v>17</v>
      </c>
      <c r="H90" s="15">
        <v>33</v>
      </c>
      <c r="I90" s="15">
        <v>0</v>
      </c>
      <c r="J90" s="15">
        <v>10</v>
      </c>
      <c r="K90" s="15">
        <v>23</v>
      </c>
      <c r="L90" s="15">
        <v>21</v>
      </c>
      <c r="M90" s="19">
        <f t="shared" si="12"/>
        <v>10</v>
      </c>
      <c r="N90" s="52">
        <f t="shared" si="13"/>
        <v>0</v>
      </c>
      <c r="O90" s="54">
        <f t="shared" si="14"/>
        <v>94</v>
      </c>
    </row>
    <row r="91" spans="1:15" ht="15" customHeight="1">
      <c r="A91" s="11">
        <v>20</v>
      </c>
      <c r="B91" s="7">
        <v>9026</v>
      </c>
      <c r="C91" s="6" t="s">
        <v>94</v>
      </c>
      <c r="D91" s="4">
        <v>94</v>
      </c>
      <c r="E91" s="4"/>
      <c r="F91" s="6" t="s">
        <v>7</v>
      </c>
      <c r="G91" s="51">
        <v>21</v>
      </c>
      <c r="H91" s="15">
        <v>19</v>
      </c>
      <c r="I91" s="15">
        <v>17</v>
      </c>
      <c r="J91" s="15">
        <v>33</v>
      </c>
      <c r="K91" s="15">
        <v>14</v>
      </c>
      <c r="L91" s="15">
        <v>0</v>
      </c>
      <c r="M91" s="19">
        <f t="shared" si="12"/>
        <v>14</v>
      </c>
      <c r="N91" s="52">
        <f t="shared" si="13"/>
        <v>0</v>
      </c>
      <c r="O91" s="54">
        <f t="shared" si="14"/>
        <v>90</v>
      </c>
    </row>
    <row r="92" spans="1:15" ht="15" customHeight="1">
      <c r="A92" s="11">
        <f>A91+1</f>
        <v>21</v>
      </c>
      <c r="B92" s="19">
        <v>14014</v>
      </c>
      <c r="C92" s="6" t="s">
        <v>95</v>
      </c>
      <c r="D92" s="4">
        <v>95</v>
      </c>
      <c r="E92" s="4"/>
      <c r="F92" s="6" t="s">
        <v>7</v>
      </c>
      <c r="G92" s="51">
        <v>0</v>
      </c>
      <c r="H92" s="15">
        <v>15</v>
      </c>
      <c r="I92" s="15">
        <v>23</v>
      </c>
      <c r="J92" s="15">
        <v>17</v>
      </c>
      <c r="K92" s="15">
        <v>21</v>
      </c>
      <c r="L92" s="15">
        <v>23</v>
      </c>
      <c r="M92" s="19">
        <f t="shared" si="12"/>
        <v>15</v>
      </c>
      <c r="N92" s="52">
        <f t="shared" si="13"/>
        <v>0</v>
      </c>
      <c r="O92" s="54">
        <f t="shared" si="14"/>
        <v>84</v>
      </c>
    </row>
    <row r="93" spans="1:15" ht="15" customHeight="1">
      <c r="A93" s="11">
        <f>A92+1</f>
        <v>22</v>
      </c>
      <c r="B93" s="19">
        <v>23030</v>
      </c>
      <c r="C93" s="8" t="s">
        <v>72</v>
      </c>
      <c r="D93" s="9">
        <v>95</v>
      </c>
      <c r="E93" s="9"/>
      <c r="F93" s="8" t="s">
        <v>7</v>
      </c>
      <c r="G93" s="51">
        <v>15</v>
      </c>
      <c r="H93" s="15">
        <v>21</v>
      </c>
      <c r="I93" s="15">
        <v>21</v>
      </c>
      <c r="J93" s="15">
        <v>15</v>
      </c>
      <c r="K93" s="15">
        <v>0</v>
      </c>
      <c r="L93" s="15">
        <v>14</v>
      </c>
      <c r="M93" s="19">
        <f t="shared" si="12"/>
        <v>14</v>
      </c>
      <c r="N93" s="52">
        <f t="shared" si="13"/>
        <v>0</v>
      </c>
      <c r="O93" s="54">
        <f t="shared" si="14"/>
        <v>72</v>
      </c>
    </row>
    <row r="94" spans="1:15" ht="15" customHeight="1">
      <c r="A94" s="11">
        <f>A93+1</f>
        <v>23</v>
      </c>
      <c r="B94" s="19">
        <v>47019</v>
      </c>
      <c r="C94" s="8" t="s">
        <v>99</v>
      </c>
      <c r="D94" s="9">
        <v>94</v>
      </c>
      <c r="E94" s="9"/>
      <c r="F94" s="8" t="s">
        <v>100</v>
      </c>
      <c r="G94" s="51">
        <v>0</v>
      </c>
      <c r="H94" s="15">
        <v>12</v>
      </c>
      <c r="I94" s="15">
        <v>11</v>
      </c>
      <c r="J94" s="15">
        <v>2</v>
      </c>
      <c r="K94" s="15">
        <v>25</v>
      </c>
      <c r="L94" s="15">
        <v>12</v>
      </c>
      <c r="M94" s="19">
        <f>SMALL(G94:L94,2)</f>
        <v>2</v>
      </c>
      <c r="N94" s="52">
        <f>MIN(G94:L94)</f>
        <v>0</v>
      </c>
      <c r="O94" s="54">
        <f>SUM(G94:L94)-N94-M94</f>
        <v>60</v>
      </c>
    </row>
    <row r="95" spans="1:15" ht="15" customHeight="1">
      <c r="A95" s="11">
        <v>23</v>
      </c>
      <c r="B95" s="3">
        <v>42014</v>
      </c>
      <c r="C95" s="6" t="s">
        <v>98</v>
      </c>
      <c r="D95" s="4">
        <v>94</v>
      </c>
      <c r="E95" s="4"/>
      <c r="F95" s="6" t="s">
        <v>12</v>
      </c>
      <c r="G95" s="51">
        <v>0</v>
      </c>
      <c r="H95" s="15">
        <v>9</v>
      </c>
      <c r="I95" s="15">
        <v>7</v>
      </c>
      <c r="J95" s="15">
        <v>12</v>
      </c>
      <c r="K95" s="15">
        <v>19</v>
      </c>
      <c r="L95" s="15">
        <v>19</v>
      </c>
      <c r="M95" s="19">
        <f t="shared" si="12"/>
        <v>7</v>
      </c>
      <c r="N95" s="52">
        <f t="shared" si="13"/>
        <v>0</v>
      </c>
      <c r="O95" s="54">
        <f t="shared" si="14"/>
        <v>59</v>
      </c>
    </row>
    <row r="96" spans="1:15" ht="15" customHeight="1">
      <c r="A96" s="11">
        <v>25</v>
      </c>
      <c r="B96" s="7">
        <v>52022</v>
      </c>
      <c r="C96" s="8" t="s">
        <v>47</v>
      </c>
      <c r="D96" s="9">
        <v>92</v>
      </c>
      <c r="E96" s="9"/>
      <c r="F96" s="8" t="s">
        <v>7</v>
      </c>
      <c r="G96" s="51">
        <v>0</v>
      </c>
      <c r="H96" s="15">
        <v>0</v>
      </c>
      <c r="I96" s="15">
        <v>0</v>
      </c>
      <c r="J96" s="15">
        <v>25</v>
      </c>
      <c r="K96" s="15">
        <v>15</v>
      </c>
      <c r="L96" s="15">
        <v>17</v>
      </c>
      <c r="M96" s="19">
        <f t="shared" si="12"/>
        <v>0</v>
      </c>
      <c r="N96" s="52">
        <f t="shared" si="13"/>
        <v>0</v>
      </c>
      <c r="O96" s="54">
        <f t="shared" si="14"/>
        <v>57</v>
      </c>
    </row>
    <row r="97" spans="1:15" ht="15" customHeight="1">
      <c r="A97" s="11">
        <v>25</v>
      </c>
      <c r="B97" s="3">
        <v>122006</v>
      </c>
      <c r="C97" s="6" t="s">
        <v>101</v>
      </c>
      <c r="D97" s="4">
        <v>94</v>
      </c>
      <c r="E97" s="4"/>
      <c r="F97" s="6" t="s">
        <v>23</v>
      </c>
      <c r="G97" s="51">
        <v>0</v>
      </c>
      <c r="H97" s="15">
        <v>14</v>
      </c>
      <c r="I97" s="15">
        <v>12</v>
      </c>
      <c r="J97" s="15">
        <v>13</v>
      </c>
      <c r="K97" s="15">
        <v>17</v>
      </c>
      <c r="L97" s="15">
        <v>13</v>
      </c>
      <c r="M97" s="19">
        <f t="shared" si="12"/>
        <v>12</v>
      </c>
      <c r="N97" s="52">
        <f t="shared" si="13"/>
        <v>0</v>
      </c>
      <c r="O97" s="54">
        <f t="shared" si="14"/>
        <v>57</v>
      </c>
    </row>
    <row r="98" spans="1:15" ht="15" customHeight="1">
      <c r="A98" s="11">
        <v>27</v>
      </c>
      <c r="B98" s="7">
        <v>1037</v>
      </c>
      <c r="C98" s="8" t="s">
        <v>133</v>
      </c>
      <c r="D98" s="9">
        <v>97</v>
      </c>
      <c r="E98" s="59"/>
      <c r="F98" s="8" t="s">
        <v>11</v>
      </c>
      <c r="G98" s="51">
        <v>0</v>
      </c>
      <c r="H98" s="15">
        <v>10</v>
      </c>
      <c r="I98" s="15">
        <v>14</v>
      </c>
      <c r="J98" s="15">
        <v>0</v>
      </c>
      <c r="K98" s="15">
        <v>10</v>
      </c>
      <c r="L98" s="15">
        <v>10</v>
      </c>
      <c r="M98" s="19">
        <f>SMALL(G98:L98,2)</f>
        <v>0</v>
      </c>
      <c r="N98" s="52">
        <f t="shared" si="13"/>
        <v>0</v>
      </c>
      <c r="O98" s="54">
        <f t="shared" si="14"/>
        <v>44</v>
      </c>
    </row>
    <row r="99" spans="1:15" ht="15" customHeight="1">
      <c r="A99" s="11">
        <f aca="true" t="shared" si="15" ref="A99:A105">A98+1</f>
        <v>28</v>
      </c>
      <c r="B99" s="19">
        <v>121032</v>
      </c>
      <c r="C99" s="8" t="s">
        <v>135</v>
      </c>
      <c r="D99" s="9">
        <v>95</v>
      </c>
      <c r="E99" s="59"/>
      <c r="F99" s="8" t="s">
        <v>7</v>
      </c>
      <c r="G99" s="51">
        <v>0</v>
      </c>
      <c r="H99" s="15">
        <v>5</v>
      </c>
      <c r="I99" s="15">
        <v>4</v>
      </c>
      <c r="J99" s="15">
        <v>8</v>
      </c>
      <c r="K99" s="15">
        <v>13</v>
      </c>
      <c r="L99" s="15">
        <v>15</v>
      </c>
      <c r="M99" s="19">
        <f t="shared" si="12"/>
        <v>4</v>
      </c>
      <c r="N99" s="52">
        <f t="shared" si="13"/>
        <v>0</v>
      </c>
      <c r="O99" s="54">
        <f t="shared" si="14"/>
        <v>41</v>
      </c>
    </row>
    <row r="100" spans="1:15" ht="15" customHeight="1">
      <c r="A100" s="11">
        <f t="shared" si="15"/>
        <v>29</v>
      </c>
      <c r="B100" s="3">
        <v>43016</v>
      </c>
      <c r="C100" s="6" t="s">
        <v>86</v>
      </c>
      <c r="D100" s="4">
        <v>94</v>
      </c>
      <c r="E100" s="4"/>
      <c r="F100" s="6" t="s">
        <v>8</v>
      </c>
      <c r="G100" s="51">
        <v>0</v>
      </c>
      <c r="H100" s="15">
        <v>13</v>
      </c>
      <c r="I100" s="15">
        <v>13</v>
      </c>
      <c r="J100" s="15">
        <v>0</v>
      </c>
      <c r="K100" s="15">
        <v>12</v>
      </c>
      <c r="L100" s="15">
        <v>0</v>
      </c>
      <c r="M100" s="19">
        <f>SMALL(G100:L100,2)</f>
        <v>0</v>
      </c>
      <c r="N100" s="52">
        <f>MIN(G100:L100)</f>
        <v>0</v>
      </c>
      <c r="O100" s="54">
        <f>SUM(G100:L100)-N100-M100</f>
        <v>38</v>
      </c>
    </row>
    <row r="101" spans="1:15" ht="15" customHeight="1">
      <c r="A101" s="11">
        <f t="shared" si="15"/>
        <v>30</v>
      </c>
      <c r="B101" s="3">
        <v>133058</v>
      </c>
      <c r="C101" s="8" t="s">
        <v>132</v>
      </c>
      <c r="D101" s="9">
        <v>97</v>
      </c>
      <c r="E101" s="59"/>
      <c r="F101" s="8" t="s">
        <v>16</v>
      </c>
      <c r="G101" s="51">
        <v>0</v>
      </c>
      <c r="H101" s="15">
        <v>11</v>
      </c>
      <c r="I101" s="15">
        <v>2</v>
      </c>
      <c r="J101" s="15">
        <v>7</v>
      </c>
      <c r="K101" s="15">
        <v>8</v>
      </c>
      <c r="L101" s="15">
        <v>4</v>
      </c>
      <c r="M101" s="19">
        <f>SMALL(G101:L101,2)</f>
        <v>2</v>
      </c>
      <c r="N101" s="52">
        <f t="shared" si="13"/>
        <v>0</v>
      </c>
      <c r="O101" s="54">
        <f t="shared" si="14"/>
        <v>30</v>
      </c>
    </row>
    <row r="102" spans="1:15" ht="15" customHeight="1">
      <c r="A102" s="11">
        <f t="shared" si="15"/>
        <v>31</v>
      </c>
      <c r="B102" s="19">
        <v>132009</v>
      </c>
      <c r="C102" s="6" t="s">
        <v>87</v>
      </c>
      <c r="D102" s="4">
        <v>95</v>
      </c>
      <c r="E102" s="4"/>
      <c r="F102" s="6" t="s">
        <v>48</v>
      </c>
      <c r="G102" s="51">
        <v>0</v>
      </c>
      <c r="H102" s="15">
        <v>6</v>
      </c>
      <c r="I102" s="15">
        <v>1</v>
      </c>
      <c r="J102" s="15">
        <v>6</v>
      </c>
      <c r="K102" s="15">
        <v>2</v>
      </c>
      <c r="L102" s="15">
        <v>11</v>
      </c>
      <c r="M102" s="19">
        <f t="shared" si="12"/>
        <v>1</v>
      </c>
      <c r="N102" s="52">
        <f t="shared" si="13"/>
        <v>0</v>
      </c>
      <c r="O102" s="54">
        <f t="shared" si="14"/>
        <v>25</v>
      </c>
    </row>
    <row r="103" spans="1:15" ht="15" customHeight="1">
      <c r="A103" s="11">
        <f t="shared" si="15"/>
        <v>32</v>
      </c>
      <c r="B103" s="3">
        <v>133034</v>
      </c>
      <c r="C103" s="6" t="s">
        <v>96</v>
      </c>
      <c r="D103" s="4">
        <v>95</v>
      </c>
      <c r="E103" s="4"/>
      <c r="F103" s="6" t="s">
        <v>35</v>
      </c>
      <c r="G103" s="51">
        <v>0</v>
      </c>
      <c r="H103" s="15">
        <v>0</v>
      </c>
      <c r="I103" s="15">
        <v>6</v>
      </c>
      <c r="J103" s="15">
        <v>0</v>
      </c>
      <c r="K103" s="15">
        <v>9</v>
      </c>
      <c r="L103" s="15">
        <v>6</v>
      </c>
      <c r="M103" s="19">
        <f t="shared" si="12"/>
        <v>0</v>
      </c>
      <c r="N103" s="52">
        <f t="shared" si="13"/>
        <v>0</v>
      </c>
      <c r="O103" s="54">
        <f t="shared" si="14"/>
        <v>21</v>
      </c>
    </row>
    <row r="104" spans="1:15" ht="15" customHeight="1">
      <c r="A104" s="11">
        <f t="shared" si="15"/>
        <v>33</v>
      </c>
      <c r="B104" s="19">
        <v>17037</v>
      </c>
      <c r="C104" s="8" t="s">
        <v>115</v>
      </c>
      <c r="D104" s="9">
        <v>92</v>
      </c>
      <c r="E104" s="59"/>
      <c r="F104" s="8" t="s">
        <v>143</v>
      </c>
      <c r="G104" s="51">
        <v>0</v>
      </c>
      <c r="H104" s="15">
        <v>0</v>
      </c>
      <c r="I104" s="15">
        <v>0</v>
      </c>
      <c r="J104" s="15">
        <v>1</v>
      </c>
      <c r="K104" s="15">
        <v>11</v>
      </c>
      <c r="L104" s="15">
        <v>8</v>
      </c>
      <c r="M104" s="19">
        <f t="shared" si="12"/>
        <v>0</v>
      </c>
      <c r="N104" s="52">
        <f t="shared" si="13"/>
        <v>0</v>
      </c>
      <c r="O104" s="54">
        <f t="shared" si="14"/>
        <v>20</v>
      </c>
    </row>
    <row r="105" spans="1:15" ht="15" customHeight="1">
      <c r="A105" s="11">
        <f t="shared" si="15"/>
        <v>34</v>
      </c>
      <c r="B105" s="3">
        <v>121027</v>
      </c>
      <c r="C105" s="8" t="s">
        <v>136</v>
      </c>
      <c r="D105" s="9">
        <v>95</v>
      </c>
      <c r="E105" s="59"/>
      <c r="F105" s="8" t="s">
        <v>12</v>
      </c>
      <c r="G105" s="51">
        <v>0</v>
      </c>
      <c r="H105" s="15">
        <v>2</v>
      </c>
      <c r="I105" s="15">
        <v>3</v>
      </c>
      <c r="J105" s="15">
        <v>0</v>
      </c>
      <c r="K105" s="15">
        <v>3</v>
      </c>
      <c r="L105" s="15">
        <v>9</v>
      </c>
      <c r="M105" s="19">
        <f t="shared" si="12"/>
        <v>0</v>
      </c>
      <c r="N105" s="52">
        <f t="shared" si="13"/>
        <v>0</v>
      </c>
      <c r="O105" s="54">
        <f t="shared" si="14"/>
        <v>17</v>
      </c>
    </row>
    <row r="106" spans="1:15" ht="15" customHeight="1">
      <c r="A106" s="11">
        <v>34</v>
      </c>
      <c r="B106" s="3">
        <v>76039</v>
      </c>
      <c r="C106" s="6" t="s">
        <v>97</v>
      </c>
      <c r="D106" s="4">
        <v>97</v>
      </c>
      <c r="E106" s="4"/>
      <c r="F106" s="6" t="s">
        <v>7</v>
      </c>
      <c r="G106" s="51">
        <v>0</v>
      </c>
      <c r="H106" s="15">
        <v>7</v>
      </c>
      <c r="I106" s="15">
        <v>0</v>
      </c>
      <c r="J106" s="15">
        <v>5</v>
      </c>
      <c r="K106" s="15">
        <v>0</v>
      </c>
      <c r="L106" s="15">
        <v>5</v>
      </c>
      <c r="M106" s="19">
        <f t="shared" si="12"/>
        <v>0</v>
      </c>
      <c r="N106" s="52">
        <f t="shared" si="13"/>
        <v>0</v>
      </c>
      <c r="O106" s="54">
        <f t="shared" si="14"/>
        <v>17</v>
      </c>
    </row>
    <row r="107" spans="1:15" ht="15" customHeight="1">
      <c r="A107" s="11">
        <v>36</v>
      </c>
      <c r="B107" s="19">
        <v>9028</v>
      </c>
      <c r="C107" s="8" t="s">
        <v>134</v>
      </c>
      <c r="D107" s="9">
        <v>95</v>
      </c>
      <c r="E107" s="59"/>
      <c r="F107" s="8" t="s">
        <v>7</v>
      </c>
      <c r="G107" s="51">
        <v>0</v>
      </c>
      <c r="H107" s="15">
        <v>8</v>
      </c>
      <c r="I107" s="15">
        <v>8</v>
      </c>
      <c r="J107" s="15">
        <v>0</v>
      </c>
      <c r="K107" s="15">
        <v>0</v>
      </c>
      <c r="L107" s="15">
        <v>0</v>
      </c>
      <c r="M107" s="19">
        <f t="shared" si="12"/>
        <v>0</v>
      </c>
      <c r="N107" s="52">
        <f t="shared" si="13"/>
        <v>0</v>
      </c>
      <c r="O107" s="54">
        <f t="shared" si="14"/>
        <v>16</v>
      </c>
    </row>
    <row r="108" spans="1:15" ht="15" customHeight="1">
      <c r="A108" s="11">
        <v>36</v>
      </c>
      <c r="B108" s="3">
        <v>23155</v>
      </c>
      <c r="C108" s="6" t="s">
        <v>85</v>
      </c>
      <c r="D108" s="4">
        <v>91</v>
      </c>
      <c r="E108" s="4"/>
      <c r="F108" s="6" t="s">
        <v>23</v>
      </c>
      <c r="G108" s="51">
        <v>0</v>
      </c>
      <c r="H108" s="15">
        <v>3</v>
      </c>
      <c r="I108" s="15">
        <v>9</v>
      </c>
      <c r="J108" s="15">
        <v>4</v>
      </c>
      <c r="K108" s="15">
        <v>0</v>
      </c>
      <c r="L108" s="15">
        <v>0</v>
      </c>
      <c r="M108" s="19">
        <f t="shared" si="12"/>
        <v>0</v>
      </c>
      <c r="N108" s="52">
        <f t="shared" si="13"/>
        <v>0</v>
      </c>
      <c r="O108" s="54">
        <f t="shared" si="14"/>
        <v>16</v>
      </c>
    </row>
    <row r="109" spans="1:15" ht="15" customHeight="1">
      <c r="A109" s="11">
        <v>38</v>
      </c>
      <c r="B109" s="19">
        <v>42021</v>
      </c>
      <c r="C109" s="6" t="s">
        <v>102</v>
      </c>
      <c r="D109" s="4">
        <v>94</v>
      </c>
      <c r="E109" s="4"/>
      <c r="F109" s="6" t="s">
        <v>121</v>
      </c>
      <c r="G109" s="51">
        <v>0</v>
      </c>
      <c r="H109" s="15">
        <v>4</v>
      </c>
      <c r="I109" s="15">
        <v>5</v>
      </c>
      <c r="J109" s="15">
        <v>0</v>
      </c>
      <c r="K109" s="15">
        <v>4</v>
      </c>
      <c r="L109" s="15">
        <v>1</v>
      </c>
      <c r="M109" s="19">
        <f t="shared" si="12"/>
        <v>0</v>
      </c>
      <c r="N109" s="52">
        <f t="shared" si="13"/>
        <v>0</v>
      </c>
      <c r="O109" s="54">
        <f t="shared" si="14"/>
        <v>14</v>
      </c>
    </row>
    <row r="110" spans="1:15" ht="15" customHeight="1">
      <c r="A110" s="11">
        <v>38</v>
      </c>
      <c r="B110" s="19">
        <v>9077</v>
      </c>
      <c r="C110" s="8" t="s">
        <v>140</v>
      </c>
      <c r="D110" s="9">
        <v>97</v>
      </c>
      <c r="E110" s="59"/>
      <c r="F110" s="8" t="s">
        <v>7</v>
      </c>
      <c r="G110" s="51">
        <v>0</v>
      </c>
      <c r="H110" s="15">
        <v>0</v>
      </c>
      <c r="I110" s="15">
        <v>0</v>
      </c>
      <c r="J110" s="15">
        <v>0</v>
      </c>
      <c r="K110" s="15">
        <v>7</v>
      </c>
      <c r="L110" s="15">
        <v>7</v>
      </c>
      <c r="M110" s="19">
        <f t="shared" si="12"/>
        <v>0</v>
      </c>
      <c r="N110" s="52">
        <f t="shared" si="13"/>
        <v>0</v>
      </c>
      <c r="O110" s="54">
        <f t="shared" si="14"/>
        <v>14</v>
      </c>
    </row>
    <row r="111" spans="1:15" ht="15" customHeight="1">
      <c r="A111" s="11">
        <v>40</v>
      </c>
      <c r="B111" s="3">
        <v>23115</v>
      </c>
      <c r="C111" s="6" t="s">
        <v>103</v>
      </c>
      <c r="D111" s="4">
        <v>96</v>
      </c>
      <c r="E111" s="4"/>
      <c r="F111" s="6" t="s">
        <v>17</v>
      </c>
      <c r="G111" s="51">
        <v>0</v>
      </c>
      <c r="H111" s="15">
        <v>0</v>
      </c>
      <c r="I111" s="15">
        <v>0</v>
      </c>
      <c r="J111" s="15">
        <v>0</v>
      </c>
      <c r="K111" s="15">
        <v>6</v>
      </c>
      <c r="L111" s="15">
        <v>3</v>
      </c>
      <c r="M111" s="19">
        <f>SMALL(G111:L111,2)</f>
        <v>0</v>
      </c>
      <c r="N111" s="52">
        <f>MIN(G111:L111)</f>
        <v>0</v>
      </c>
      <c r="O111" s="54">
        <f>SUM(G111:L111)-N111-M111</f>
        <v>9</v>
      </c>
    </row>
    <row r="112" spans="1:15" ht="1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1:15" ht="15" customHeight="1">
      <c r="A113"/>
      <c r="B113"/>
      <c r="C113" s="8" t="s">
        <v>144</v>
      </c>
      <c r="D113"/>
      <c r="E113"/>
      <c r="F113"/>
      <c r="G113"/>
      <c r="H113"/>
      <c r="I113"/>
      <c r="J113"/>
      <c r="K113"/>
      <c r="L113"/>
      <c r="M113"/>
      <c r="N113"/>
      <c r="O113"/>
    </row>
    <row r="115" ht="18">
      <c r="C115" s="34" t="s">
        <v>112</v>
      </c>
    </row>
    <row r="116" spans="1:15" ht="49.5">
      <c r="A116" s="83" t="s">
        <v>0</v>
      </c>
      <c r="B116" s="84" t="s">
        <v>1</v>
      </c>
      <c r="C116" s="85" t="s">
        <v>2</v>
      </c>
      <c r="D116" s="86" t="s">
        <v>3</v>
      </c>
      <c r="E116" s="86" t="s">
        <v>4</v>
      </c>
      <c r="F116" s="86" t="s">
        <v>5</v>
      </c>
      <c r="G116" s="73" t="s">
        <v>114</v>
      </c>
      <c r="H116" s="43" t="s">
        <v>147</v>
      </c>
      <c r="I116" s="43" t="s">
        <v>148</v>
      </c>
      <c r="J116" s="43" t="s">
        <v>109</v>
      </c>
      <c r="K116" s="43" t="s">
        <v>149</v>
      </c>
      <c r="L116" s="74" t="s">
        <v>150</v>
      </c>
      <c r="M116" s="87" t="s">
        <v>20</v>
      </c>
      <c r="N116" s="87" t="s">
        <v>15</v>
      </c>
      <c r="O116" s="57" t="s">
        <v>6</v>
      </c>
    </row>
    <row r="117" spans="1:15" ht="15" customHeight="1">
      <c r="A117" s="93">
        <v>1</v>
      </c>
      <c r="B117" s="5">
        <v>12024</v>
      </c>
      <c r="C117" s="6" t="s">
        <v>27</v>
      </c>
      <c r="D117" s="4">
        <v>91</v>
      </c>
      <c r="E117" s="4">
        <v>2</v>
      </c>
      <c r="F117" s="3" t="s">
        <v>34</v>
      </c>
      <c r="G117" s="99">
        <v>60</v>
      </c>
      <c r="H117" s="97">
        <v>60</v>
      </c>
      <c r="I117" s="97">
        <v>60</v>
      </c>
      <c r="J117" s="91">
        <v>47</v>
      </c>
      <c r="K117" s="97">
        <v>60</v>
      </c>
      <c r="L117" s="97">
        <v>60</v>
      </c>
      <c r="M117" s="97">
        <v>62</v>
      </c>
      <c r="N117" s="97">
        <v>63</v>
      </c>
      <c r="O117" s="96">
        <f>SUM(G117:L117)-N117-M117</f>
        <v>222</v>
      </c>
    </row>
    <row r="118" spans="1:15" ht="15" customHeight="1">
      <c r="A118" s="93"/>
      <c r="B118" s="5">
        <v>12025</v>
      </c>
      <c r="C118" s="6" t="s">
        <v>28</v>
      </c>
      <c r="D118" s="4">
        <v>92</v>
      </c>
      <c r="E118" s="4"/>
      <c r="F118" s="3"/>
      <c r="G118" s="100"/>
      <c r="H118" s="97"/>
      <c r="I118" s="97"/>
      <c r="J118" s="91"/>
      <c r="K118" s="97"/>
      <c r="L118" s="97"/>
      <c r="M118" s="97"/>
      <c r="N118" s="97"/>
      <c r="O118" s="90"/>
    </row>
    <row r="119" spans="1:15" ht="15" customHeight="1">
      <c r="A119" s="93">
        <f>1+A117</f>
        <v>2</v>
      </c>
      <c r="B119" s="5">
        <v>9152</v>
      </c>
      <c r="C119" s="6" t="s">
        <v>30</v>
      </c>
      <c r="D119" s="4">
        <v>92</v>
      </c>
      <c r="E119" s="4">
        <v>2</v>
      </c>
      <c r="F119" s="3" t="s">
        <v>7</v>
      </c>
      <c r="G119" s="94">
        <v>53</v>
      </c>
      <c r="H119" s="91">
        <v>53</v>
      </c>
      <c r="I119" s="91">
        <v>47</v>
      </c>
      <c r="J119" s="91">
        <v>53</v>
      </c>
      <c r="K119" s="91">
        <v>53</v>
      </c>
      <c r="L119" s="91">
        <v>47</v>
      </c>
      <c r="M119" s="92">
        <f>SMALL(G119:L119,2)</f>
        <v>47</v>
      </c>
      <c r="N119" s="92">
        <f>MIN(G119:L119)</f>
        <v>47</v>
      </c>
      <c r="O119" s="90">
        <f>SUM(G119:L119)-N119-M119</f>
        <v>212</v>
      </c>
    </row>
    <row r="120" spans="1:15" ht="15" customHeight="1">
      <c r="A120" s="93"/>
      <c r="B120" s="5">
        <v>9083</v>
      </c>
      <c r="C120" s="6" t="s">
        <v>33</v>
      </c>
      <c r="D120" s="4">
        <v>93</v>
      </c>
      <c r="E120" s="4"/>
      <c r="F120" s="3"/>
      <c r="G120" s="94"/>
      <c r="H120" s="91"/>
      <c r="I120" s="91"/>
      <c r="J120" s="91"/>
      <c r="K120" s="91"/>
      <c r="L120" s="91"/>
      <c r="M120" s="92"/>
      <c r="N120" s="92"/>
      <c r="O120" s="90"/>
    </row>
    <row r="121" spans="1:15" ht="15" customHeight="1">
      <c r="A121" s="93">
        <f>1+A119</f>
        <v>3</v>
      </c>
      <c r="B121" s="5">
        <v>76010</v>
      </c>
      <c r="C121" s="6" t="s">
        <v>49</v>
      </c>
      <c r="D121" s="4">
        <v>92</v>
      </c>
      <c r="E121" s="4">
        <v>2</v>
      </c>
      <c r="F121" s="65" t="s">
        <v>48</v>
      </c>
      <c r="G121" s="94">
        <v>38</v>
      </c>
      <c r="H121" s="91">
        <v>38</v>
      </c>
      <c r="I121" s="91">
        <v>53</v>
      </c>
      <c r="J121" s="91">
        <v>38</v>
      </c>
      <c r="K121" s="91">
        <v>47</v>
      </c>
      <c r="L121" s="91">
        <v>53</v>
      </c>
      <c r="M121" s="92">
        <f>SMALL(G121:L121,2)</f>
        <v>38</v>
      </c>
      <c r="N121" s="92">
        <f>MIN(G121:L121)</f>
        <v>38</v>
      </c>
      <c r="O121" s="90">
        <f>SUM(G121:L121)-N121-M121</f>
        <v>191</v>
      </c>
    </row>
    <row r="122" spans="1:15" ht="15" customHeight="1">
      <c r="A122" s="93"/>
      <c r="B122" s="5">
        <v>66001</v>
      </c>
      <c r="C122" s="6" t="s">
        <v>45</v>
      </c>
      <c r="D122" s="4">
        <v>93</v>
      </c>
      <c r="E122" s="4"/>
      <c r="F122" s="3" t="s">
        <v>14</v>
      </c>
      <c r="G122" s="94"/>
      <c r="H122" s="91"/>
      <c r="I122" s="91"/>
      <c r="J122" s="91"/>
      <c r="K122" s="91"/>
      <c r="L122" s="91"/>
      <c r="M122" s="92"/>
      <c r="N122" s="92"/>
      <c r="O122" s="90"/>
    </row>
    <row r="123" spans="1:15" ht="15" customHeight="1">
      <c r="A123" s="93">
        <f>1+A121</f>
        <v>4</v>
      </c>
      <c r="B123" s="5">
        <v>9043</v>
      </c>
      <c r="C123" s="6" t="s">
        <v>47</v>
      </c>
      <c r="D123" s="4">
        <v>92</v>
      </c>
      <c r="E123" s="4">
        <v>2</v>
      </c>
      <c r="F123" s="3" t="s">
        <v>7</v>
      </c>
      <c r="G123" s="94">
        <v>47</v>
      </c>
      <c r="H123" s="91">
        <v>42</v>
      </c>
      <c r="I123" s="91">
        <v>38</v>
      </c>
      <c r="J123" s="91">
        <v>42</v>
      </c>
      <c r="K123" s="91">
        <v>42</v>
      </c>
      <c r="L123" s="91">
        <v>42</v>
      </c>
      <c r="M123" s="92">
        <f>SMALL(G123:L123,2)</f>
        <v>42</v>
      </c>
      <c r="N123" s="92">
        <f>MIN(G123:L123)</f>
        <v>38</v>
      </c>
      <c r="O123" s="90">
        <f>SUM(G123:L123)-N123-M123</f>
        <v>173</v>
      </c>
    </row>
    <row r="124" spans="1:15" ht="15" customHeight="1">
      <c r="A124" s="93"/>
      <c r="B124" s="5">
        <v>9051</v>
      </c>
      <c r="C124" s="6" t="s">
        <v>80</v>
      </c>
      <c r="D124" s="4">
        <v>92</v>
      </c>
      <c r="E124" s="4"/>
      <c r="F124" s="3"/>
      <c r="G124" s="94"/>
      <c r="H124" s="91"/>
      <c r="I124" s="91"/>
      <c r="J124" s="91"/>
      <c r="K124" s="91"/>
      <c r="L124" s="91"/>
      <c r="M124" s="92"/>
      <c r="N124" s="92"/>
      <c r="O124" s="90"/>
    </row>
    <row r="125" spans="1:15" ht="15" customHeight="1">
      <c r="A125" s="93">
        <f>1+A123</f>
        <v>5</v>
      </c>
      <c r="B125" s="5">
        <v>14027</v>
      </c>
      <c r="C125" s="6" t="s">
        <v>46</v>
      </c>
      <c r="D125" s="4">
        <v>92</v>
      </c>
      <c r="E125" s="4">
        <v>2</v>
      </c>
      <c r="F125" s="3" t="s">
        <v>11</v>
      </c>
      <c r="G125" s="94">
        <v>42</v>
      </c>
      <c r="H125" s="91">
        <v>47</v>
      </c>
      <c r="I125" s="91">
        <v>42</v>
      </c>
      <c r="J125" s="91">
        <v>34</v>
      </c>
      <c r="K125" s="91">
        <v>38</v>
      </c>
      <c r="L125" s="91">
        <v>25</v>
      </c>
      <c r="M125" s="92">
        <f>SMALL(G125:L125,2)</f>
        <v>34</v>
      </c>
      <c r="N125" s="92">
        <f>MIN(G125:L125)</f>
        <v>25</v>
      </c>
      <c r="O125" s="90">
        <f>SUM(G125:L125)-N125-M125</f>
        <v>169</v>
      </c>
    </row>
    <row r="126" spans="1:15" ht="15" customHeight="1">
      <c r="A126" s="93"/>
      <c r="B126" s="5">
        <v>14025</v>
      </c>
      <c r="C126" s="6" t="s">
        <v>53</v>
      </c>
      <c r="D126" s="4">
        <v>92</v>
      </c>
      <c r="E126" s="4"/>
      <c r="F126" s="3"/>
      <c r="G126" s="94"/>
      <c r="H126" s="91"/>
      <c r="I126" s="91"/>
      <c r="J126" s="91"/>
      <c r="K126" s="91"/>
      <c r="L126" s="91"/>
      <c r="M126" s="92"/>
      <c r="N126" s="92"/>
      <c r="O126" s="90"/>
    </row>
    <row r="127" spans="1:15" ht="15" customHeight="1">
      <c r="A127" s="93">
        <f>1+A125</f>
        <v>6</v>
      </c>
      <c r="B127" s="66">
        <v>23155</v>
      </c>
      <c r="C127" s="67" t="s">
        <v>137</v>
      </c>
      <c r="D127" s="4">
        <v>94</v>
      </c>
      <c r="E127" s="10">
        <v>2</v>
      </c>
      <c r="F127" s="3" t="s">
        <v>121</v>
      </c>
      <c r="G127" s="94">
        <v>0</v>
      </c>
      <c r="H127" s="91">
        <v>34</v>
      </c>
      <c r="I127" s="91">
        <v>28</v>
      </c>
      <c r="J127" s="91">
        <v>0</v>
      </c>
      <c r="K127" s="91">
        <v>31</v>
      </c>
      <c r="L127" s="91">
        <v>38</v>
      </c>
      <c r="M127" s="92">
        <f>SMALL(G127:L127,2)</f>
        <v>0</v>
      </c>
      <c r="N127" s="92">
        <f>MIN(G127:L127)</f>
        <v>0</v>
      </c>
      <c r="O127" s="90">
        <f>SUM(G127:L127)-N127-M127</f>
        <v>131</v>
      </c>
    </row>
    <row r="128" spans="1:15" ht="15" customHeight="1">
      <c r="A128" s="93"/>
      <c r="B128" s="5">
        <v>82002</v>
      </c>
      <c r="C128" s="6" t="s">
        <v>70</v>
      </c>
      <c r="D128" s="4">
        <v>94</v>
      </c>
      <c r="E128" s="10"/>
      <c r="F128" s="3" t="s">
        <v>71</v>
      </c>
      <c r="G128" s="94"/>
      <c r="H128" s="91"/>
      <c r="I128" s="91"/>
      <c r="J128" s="91"/>
      <c r="K128" s="91"/>
      <c r="L128" s="91"/>
      <c r="M128" s="92"/>
      <c r="N128" s="92"/>
      <c r="O128" s="90"/>
    </row>
    <row r="129" spans="1:15" ht="15" customHeight="1">
      <c r="A129" s="93">
        <v>7</v>
      </c>
      <c r="B129" s="5">
        <v>9068</v>
      </c>
      <c r="C129" s="6" t="s">
        <v>135</v>
      </c>
      <c r="D129" s="4">
        <v>95</v>
      </c>
      <c r="E129" s="10">
        <v>2</v>
      </c>
      <c r="F129" s="59"/>
      <c r="G129" s="94">
        <v>0</v>
      </c>
      <c r="H129" s="91">
        <v>25</v>
      </c>
      <c r="I129" s="91">
        <v>34</v>
      </c>
      <c r="J129" s="91">
        <v>25</v>
      </c>
      <c r="K129" s="91">
        <v>34</v>
      </c>
      <c r="L129" s="91">
        <v>31</v>
      </c>
      <c r="M129" s="92">
        <f>SMALL(G129:L129,2)</f>
        <v>25</v>
      </c>
      <c r="N129" s="92">
        <f>MIN(G129:L129)</f>
        <v>0</v>
      </c>
      <c r="O129" s="90">
        <f>SUM(G129:L129)-N129-M129</f>
        <v>124</v>
      </c>
    </row>
    <row r="130" spans="1:15" ht="15" customHeight="1">
      <c r="A130" s="93"/>
      <c r="B130" s="5">
        <v>9056</v>
      </c>
      <c r="C130" s="6" t="s">
        <v>123</v>
      </c>
      <c r="D130" s="4">
        <v>94</v>
      </c>
      <c r="E130" s="10"/>
      <c r="F130" s="59"/>
      <c r="G130" s="94"/>
      <c r="H130" s="91"/>
      <c r="I130" s="91"/>
      <c r="J130" s="91"/>
      <c r="K130" s="91"/>
      <c r="L130" s="91"/>
      <c r="M130" s="92"/>
      <c r="N130" s="92"/>
      <c r="O130" s="90"/>
    </row>
    <row r="131" spans="1:15" ht="15" customHeight="1">
      <c r="A131" s="93">
        <f>1+A129</f>
        <v>8</v>
      </c>
      <c r="B131" s="5">
        <v>9026</v>
      </c>
      <c r="C131" s="6" t="s">
        <v>72</v>
      </c>
      <c r="D131" s="4">
        <v>95</v>
      </c>
      <c r="E131" s="10">
        <v>2</v>
      </c>
      <c r="F131" s="3" t="s">
        <v>7</v>
      </c>
      <c r="G131" s="94">
        <v>0</v>
      </c>
      <c r="H131" s="91">
        <v>28</v>
      </c>
      <c r="I131" s="91">
        <v>31</v>
      </c>
      <c r="J131" s="91">
        <v>28</v>
      </c>
      <c r="K131" s="91">
        <v>28</v>
      </c>
      <c r="L131" s="91">
        <v>34</v>
      </c>
      <c r="M131" s="92">
        <f>SMALL(G131:L131,2)</f>
        <v>28</v>
      </c>
      <c r="N131" s="92">
        <f>MIN(G131:L131)</f>
        <v>0</v>
      </c>
      <c r="O131" s="90">
        <f>SUM(G131:L131)-N131-M131</f>
        <v>121</v>
      </c>
    </row>
    <row r="132" spans="1:15" ht="15" customHeight="1">
      <c r="A132" s="93"/>
      <c r="B132" s="5">
        <v>9022</v>
      </c>
      <c r="C132" s="6" t="s">
        <v>95</v>
      </c>
      <c r="D132" s="4">
        <v>95</v>
      </c>
      <c r="E132" s="10"/>
      <c r="F132" s="3"/>
      <c r="G132" s="94"/>
      <c r="H132" s="91"/>
      <c r="I132" s="91"/>
      <c r="J132" s="91"/>
      <c r="K132" s="91"/>
      <c r="L132" s="91"/>
      <c r="M132" s="92"/>
      <c r="N132" s="92"/>
      <c r="O132" s="90"/>
    </row>
    <row r="133" spans="1:15" ht="15" customHeight="1">
      <c r="A133" s="88">
        <f>1+A131</f>
        <v>9</v>
      </c>
      <c r="B133" s="5">
        <v>43016</v>
      </c>
      <c r="C133" s="6" t="s">
        <v>86</v>
      </c>
      <c r="D133" s="4">
        <v>94</v>
      </c>
      <c r="E133" s="10">
        <v>2</v>
      </c>
      <c r="F133" s="3" t="s">
        <v>8</v>
      </c>
      <c r="G133" s="94">
        <v>0</v>
      </c>
      <c r="H133" s="91">
        <v>31</v>
      </c>
      <c r="I133" s="91">
        <v>25</v>
      </c>
      <c r="J133" s="91">
        <v>16</v>
      </c>
      <c r="K133" s="91">
        <v>20</v>
      </c>
      <c r="L133" s="91">
        <v>20</v>
      </c>
      <c r="M133" s="92">
        <f>SMALL(G133:L133,2)</f>
        <v>16</v>
      </c>
      <c r="N133" s="92">
        <f>MIN(G133:L133)</f>
        <v>0</v>
      </c>
      <c r="O133" s="90">
        <f>SUM(G133:L133)-N133-M133</f>
        <v>96</v>
      </c>
    </row>
    <row r="134" spans="1:15" ht="15" customHeight="1">
      <c r="A134" s="88"/>
      <c r="B134" s="5">
        <v>43029</v>
      </c>
      <c r="C134" s="6" t="s">
        <v>88</v>
      </c>
      <c r="D134" s="4">
        <v>94</v>
      </c>
      <c r="E134" s="10"/>
      <c r="F134" s="59"/>
      <c r="G134" s="94"/>
      <c r="H134" s="91"/>
      <c r="I134" s="91"/>
      <c r="J134" s="91"/>
      <c r="K134" s="91"/>
      <c r="L134" s="91"/>
      <c r="M134" s="92"/>
      <c r="N134" s="92"/>
      <c r="O134" s="90"/>
    </row>
    <row r="135" spans="1:15" ht="15" customHeight="1">
      <c r="A135" s="88">
        <f>1+A133</f>
        <v>10</v>
      </c>
      <c r="B135" s="5">
        <v>121037</v>
      </c>
      <c r="C135" s="6" t="s">
        <v>90</v>
      </c>
      <c r="D135" s="4">
        <v>96</v>
      </c>
      <c r="E135" s="4">
        <v>2</v>
      </c>
      <c r="F135" s="3" t="s">
        <v>16</v>
      </c>
      <c r="G135" s="94">
        <v>0</v>
      </c>
      <c r="H135" s="91">
        <v>20</v>
      </c>
      <c r="I135" s="91">
        <v>18</v>
      </c>
      <c r="J135" s="91">
        <v>14</v>
      </c>
      <c r="K135" s="91">
        <v>25</v>
      </c>
      <c r="L135" s="91">
        <v>22</v>
      </c>
      <c r="M135" s="92">
        <f>SMALL(G135:L135,2)</f>
        <v>14</v>
      </c>
      <c r="N135" s="92">
        <f>MIN(G135:L135)</f>
        <v>0</v>
      </c>
      <c r="O135" s="90">
        <f>SUM(G135:L135)-N135-M135</f>
        <v>85</v>
      </c>
    </row>
    <row r="136" spans="1:15" ht="15" customHeight="1">
      <c r="A136" s="88"/>
      <c r="B136" s="5">
        <v>121022</v>
      </c>
      <c r="C136" s="6" t="s">
        <v>91</v>
      </c>
      <c r="D136" s="4">
        <v>96</v>
      </c>
      <c r="E136" s="4"/>
      <c r="F136" s="3"/>
      <c r="G136" s="94"/>
      <c r="H136" s="91"/>
      <c r="I136" s="91"/>
      <c r="J136" s="91"/>
      <c r="K136" s="91"/>
      <c r="L136" s="91"/>
      <c r="M136" s="92"/>
      <c r="N136" s="92"/>
      <c r="O136" s="90"/>
    </row>
    <row r="137" spans="1:15" ht="15" customHeight="1">
      <c r="A137" s="93">
        <f>1+A135</f>
        <v>11</v>
      </c>
      <c r="B137" s="5">
        <v>76039</v>
      </c>
      <c r="C137" s="6" t="s">
        <v>87</v>
      </c>
      <c r="D137" s="4">
        <v>95</v>
      </c>
      <c r="E137" s="4">
        <v>3</v>
      </c>
      <c r="F137" s="3" t="s">
        <v>48</v>
      </c>
      <c r="G137" s="94">
        <v>0</v>
      </c>
      <c r="H137" s="91">
        <v>18</v>
      </c>
      <c r="I137" s="91">
        <v>22</v>
      </c>
      <c r="J137" s="91">
        <v>12</v>
      </c>
      <c r="K137" s="91">
        <v>22</v>
      </c>
      <c r="L137" s="91">
        <v>18</v>
      </c>
      <c r="M137" s="92">
        <f>SMALL(G137:L137,2)</f>
        <v>12</v>
      </c>
      <c r="N137" s="92">
        <f>MIN(G137:L137)</f>
        <v>0</v>
      </c>
      <c r="O137" s="90">
        <f>SUM(G137:L137)-N137-M137</f>
        <v>80</v>
      </c>
    </row>
    <row r="138" spans="1:15" ht="15" customHeight="1">
      <c r="A138" s="93"/>
      <c r="B138" s="5">
        <v>42021</v>
      </c>
      <c r="C138" s="6" t="s">
        <v>136</v>
      </c>
      <c r="D138" s="4">
        <v>95</v>
      </c>
      <c r="E138" s="4"/>
      <c r="F138" s="3" t="s">
        <v>12</v>
      </c>
      <c r="G138" s="94"/>
      <c r="H138" s="91"/>
      <c r="I138" s="91"/>
      <c r="J138" s="91"/>
      <c r="K138" s="91"/>
      <c r="L138" s="91"/>
      <c r="M138" s="92"/>
      <c r="N138" s="92"/>
      <c r="O138" s="90"/>
    </row>
    <row r="139" spans="1:15" ht="15" customHeight="1">
      <c r="A139" s="93">
        <f>1+A137</f>
        <v>12</v>
      </c>
      <c r="B139" s="7">
        <v>9037</v>
      </c>
      <c r="C139" s="8" t="s">
        <v>122</v>
      </c>
      <c r="D139" s="9">
        <v>94</v>
      </c>
      <c r="E139" s="13">
        <v>2</v>
      </c>
      <c r="F139" s="58" t="s">
        <v>7</v>
      </c>
      <c r="G139" s="94">
        <v>0</v>
      </c>
      <c r="H139" s="91">
        <v>0</v>
      </c>
      <c r="I139" s="91">
        <v>0</v>
      </c>
      <c r="J139" s="91">
        <v>22</v>
      </c>
      <c r="K139" s="91">
        <v>18</v>
      </c>
      <c r="L139" s="91">
        <v>28</v>
      </c>
      <c r="M139" s="92">
        <f>SMALL(G139:L139,2)</f>
        <v>0</v>
      </c>
      <c r="N139" s="92">
        <f>MIN(G139:L139)</f>
        <v>0</v>
      </c>
      <c r="O139" s="90">
        <f>SUM(G139:L139)-N139-M139</f>
        <v>68</v>
      </c>
    </row>
    <row r="140" spans="1:15" ht="15" customHeight="1">
      <c r="A140" s="93"/>
      <c r="B140" s="7">
        <v>9036</v>
      </c>
      <c r="C140" s="8" t="s">
        <v>124</v>
      </c>
      <c r="D140" s="9">
        <v>94</v>
      </c>
      <c r="E140" s="59"/>
      <c r="F140" s="59"/>
      <c r="G140" s="94"/>
      <c r="H140" s="91"/>
      <c r="I140" s="91"/>
      <c r="J140" s="91"/>
      <c r="K140" s="91"/>
      <c r="L140" s="91"/>
      <c r="M140" s="92"/>
      <c r="N140" s="92"/>
      <c r="O140" s="90"/>
    </row>
    <row r="141" spans="1:15" ht="15" customHeight="1">
      <c r="A141" s="93">
        <f>1+A139</f>
        <v>13</v>
      </c>
      <c r="B141" s="5">
        <v>1018</v>
      </c>
      <c r="C141" s="6" t="s">
        <v>138</v>
      </c>
      <c r="D141" s="4">
        <v>94</v>
      </c>
      <c r="E141" s="10">
        <v>2</v>
      </c>
      <c r="F141" s="59" t="s">
        <v>100</v>
      </c>
      <c r="G141" s="94">
        <v>0</v>
      </c>
      <c r="H141" s="91">
        <v>22</v>
      </c>
      <c r="I141" s="91">
        <v>20</v>
      </c>
      <c r="J141" s="91">
        <v>20</v>
      </c>
      <c r="K141" s="91">
        <v>0</v>
      </c>
      <c r="L141" s="91">
        <v>0</v>
      </c>
      <c r="M141" s="92">
        <f>SMALL(G141:L141,2)</f>
        <v>0</v>
      </c>
      <c r="N141" s="92">
        <f>MIN(G141:L141)</f>
        <v>0</v>
      </c>
      <c r="O141" s="90">
        <f>SUM(G141:L141)-N141-M141</f>
        <v>62</v>
      </c>
    </row>
    <row r="142" spans="1:15" ht="15" customHeight="1">
      <c r="A142" s="93"/>
      <c r="B142" s="5">
        <v>1037</v>
      </c>
      <c r="C142" s="6" t="s">
        <v>99</v>
      </c>
      <c r="D142" s="4">
        <v>94</v>
      </c>
      <c r="E142" s="10"/>
      <c r="F142" s="59"/>
      <c r="G142" s="94"/>
      <c r="H142" s="91"/>
      <c r="I142" s="91"/>
      <c r="J142" s="91"/>
      <c r="K142" s="91"/>
      <c r="L142" s="91"/>
      <c r="M142" s="92"/>
      <c r="N142" s="92"/>
      <c r="O142" s="90"/>
    </row>
    <row r="143" spans="1:15" ht="15" customHeight="1">
      <c r="A143" s="93">
        <f>1+A141</f>
        <v>14</v>
      </c>
      <c r="B143" s="5">
        <v>132051</v>
      </c>
      <c r="C143" s="6" t="s">
        <v>152</v>
      </c>
      <c r="D143" s="4">
        <v>95</v>
      </c>
      <c r="E143" s="4">
        <v>2</v>
      </c>
      <c r="F143" s="3" t="s">
        <v>29</v>
      </c>
      <c r="G143" s="94">
        <v>0</v>
      </c>
      <c r="H143" s="91">
        <v>0</v>
      </c>
      <c r="I143" s="91">
        <v>0</v>
      </c>
      <c r="J143" s="91">
        <v>18</v>
      </c>
      <c r="K143" s="91">
        <v>16</v>
      </c>
      <c r="L143" s="91">
        <v>16</v>
      </c>
      <c r="M143" s="92">
        <f>SMALL(G143:L143,2)</f>
        <v>0</v>
      </c>
      <c r="N143" s="92">
        <f>MIN(G143:L143)</f>
        <v>0</v>
      </c>
      <c r="O143" s="90">
        <f>SUM(G143:L143)-N143-M143</f>
        <v>50</v>
      </c>
    </row>
    <row r="144" spans="1:15" ht="15" customHeight="1">
      <c r="A144" s="93"/>
      <c r="B144" s="5">
        <v>132053</v>
      </c>
      <c r="C144" s="6" t="s">
        <v>153</v>
      </c>
      <c r="D144" s="4">
        <v>96</v>
      </c>
      <c r="E144" s="4"/>
      <c r="F144" s="3"/>
      <c r="G144" s="94"/>
      <c r="H144" s="91"/>
      <c r="I144" s="91"/>
      <c r="J144" s="91"/>
      <c r="K144" s="91"/>
      <c r="L144" s="91"/>
      <c r="M144" s="92"/>
      <c r="N144" s="92"/>
      <c r="O144" s="90"/>
    </row>
    <row r="145" spans="1:15" ht="15" customHeight="1">
      <c r="A145" s="93">
        <f>1+A143</f>
        <v>15</v>
      </c>
      <c r="B145" s="5">
        <v>121032</v>
      </c>
      <c r="C145" s="6" t="s">
        <v>132</v>
      </c>
      <c r="D145" s="4">
        <v>97</v>
      </c>
      <c r="E145" s="4">
        <v>3</v>
      </c>
      <c r="F145" s="3" t="s">
        <v>16</v>
      </c>
      <c r="G145" s="94">
        <v>0</v>
      </c>
      <c r="H145" s="91">
        <v>16</v>
      </c>
      <c r="I145" s="91">
        <v>0</v>
      </c>
      <c r="J145" s="91">
        <v>10</v>
      </c>
      <c r="K145" s="91">
        <v>0</v>
      </c>
      <c r="L145" s="91">
        <v>0</v>
      </c>
      <c r="M145" s="92">
        <f>SMALL(G145:L145,2)</f>
        <v>0</v>
      </c>
      <c r="N145" s="92">
        <f>MIN(G145:L145)</f>
        <v>0</v>
      </c>
      <c r="O145" s="90">
        <f>SUM(G145:L145)-N145-M145</f>
        <v>26</v>
      </c>
    </row>
    <row r="146" spans="1:15" ht="15" customHeight="1">
      <c r="A146" s="93"/>
      <c r="B146" s="5">
        <v>121030</v>
      </c>
      <c r="C146" s="6" t="s">
        <v>139</v>
      </c>
      <c r="D146" s="4">
        <v>98</v>
      </c>
      <c r="E146" s="4"/>
      <c r="F146" s="3"/>
      <c r="G146" s="94"/>
      <c r="H146" s="91"/>
      <c r="I146" s="91"/>
      <c r="J146" s="91"/>
      <c r="K146" s="91"/>
      <c r="L146" s="91"/>
      <c r="M146" s="92"/>
      <c r="N146" s="92"/>
      <c r="O146" s="90"/>
    </row>
    <row r="147" spans="1:16" ht="12.75">
      <c r="A147" s="3"/>
      <c r="B147" s="59"/>
      <c r="C147" s="59"/>
      <c r="D147" s="59"/>
      <c r="E147" s="59"/>
      <c r="F147" s="59"/>
      <c r="G147" s="9"/>
      <c r="H147" s="60"/>
      <c r="I147" s="60"/>
      <c r="J147" s="60"/>
      <c r="K147" s="60"/>
      <c r="L147" s="60"/>
      <c r="M147" s="60"/>
      <c r="N147" s="64"/>
      <c r="O147" s="64"/>
      <c r="P147" s="75"/>
    </row>
    <row r="148" spans="1:16" ht="12.75">
      <c r="A148" s="3"/>
      <c r="B148" s="59"/>
      <c r="C148" s="8" t="s">
        <v>154</v>
      </c>
      <c r="D148" s="59"/>
      <c r="E148" s="59"/>
      <c r="F148" s="59"/>
      <c r="G148" s="9"/>
      <c r="H148" s="60"/>
      <c r="I148" s="60"/>
      <c r="J148" s="60"/>
      <c r="K148" s="60"/>
      <c r="L148" s="60"/>
      <c r="M148" s="60"/>
      <c r="N148" s="64"/>
      <c r="O148" s="64"/>
      <c r="P148" s="75"/>
    </row>
    <row r="149" spans="1:15" ht="13.5" thickBot="1">
      <c r="A149" s="77"/>
      <c r="B149" s="78"/>
      <c r="C149" s="79"/>
      <c r="D149" s="80"/>
      <c r="E149" s="80"/>
      <c r="F149" s="79"/>
      <c r="G149" s="81"/>
      <c r="H149" s="81"/>
      <c r="I149" s="81"/>
      <c r="J149" s="81"/>
      <c r="K149" s="81"/>
      <c r="L149" s="81"/>
      <c r="M149" s="81"/>
      <c r="N149" s="81"/>
      <c r="O149" s="82"/>
    </row>
    <row r="150" spans="1:15" ht="29.25" customHeight="1">
      <c r="A150" s="26"/>
      <c r="B150" s="95" t="s">
        <v>155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30"/>
      <c r="N150" s="30"/>
      <c r="O150" s="13"/>
    </row>
    <row r="151" spans="1:17" ht="12.75">
      <c r="A151" s="26"/>
      <c r="B151" s="19"/>
      <c r="C151" s="8"/>
      <c r="D151" s="9"/>
      <c r="E151" s="9"/>
      <c r="F151" s="31"/>
      <c r="G151" s="30"/>
      <c r="H151" s="30"/>
      <c r="I151" s="30"/>
      <c r="J151" s="30"/>
      <c r="K151" s="27"/>
      <c r="L151" s="30"/>
      <c r="M151" s="30"/>
      <c r="N151" s="30"/>
      <c r="O151" s="13"/>
      <c r="Q151" s="76"/>
    </row>
    <row r="152" spans="1:15" ht="12.75">
      <c r="A152" s="26"/>
      <c r="B152" s="27"/>
      <c r="C152" s="28"/>
      <c r="D152" s="13"/>
      <c r="E152" s="13"/>
      <c r="F152" s="29"/>
      <c r="G152" s="30"/>
      <c r="H152" s="30"/>
      <c r="I152" s="30"/>
      <c r="J152" s="30"/>
      <c r="L152" s="30"/>
      <c r="M152" s="30"/>
      <c r="N152" s="30"/>
      <c r="O152" s="13"/>
    </row>
  </sheetData>
  <sheetProtection/>
  <mergeCells count="152">
    <mergeCell ref="K145:K146"/>
    <mergeCell ref="L145:L146"/>
    <mergeCell ref="M145:M146"/>
    <mergeCell ref="N145:N146"/>
    <mergeCell ref="G145:G146"/>
    <mergeCell ref="H145:H146"/>
    <mergeCell ref="I145:I146"/>
    <mergeCell ref="J145:J146"/>
    <mergeCell ref="H143:H144"/>
    <mergeCell ref="I143:I144"/>
    <mergeCell ref="L137:L138"/>
    <mergeCell ref="M137:M138"/>
    <mergeCell ref="N137:N138"/>
    <mergeCell ref="J143:J144"/>
    <mergeCell ref="K143:K144"/>
    <mergeCell ref="G143:G144"/>
    <mergeCell ref="L143:L144"/>
    <mergeCell ref="M143:M144"/>
    <mergeCell ref="N143:N144"/>
    <mergeCell ref="H137:H138"/>
    <mergeCell ref="I137:I138"/>
    <mergeCell ref="J137:J138"/>
    <mergeCell ref="H135:H136"/>
    <mergeCell ref="I135:I136"/>
    <mergeCell ref="K137:K138"/>
    <mergeCell ref="L131:L132"/>
    <mergeCell ref="M131:M132"/>
    <mergeCell ref="N131:N132"/>
    <mergeCell ref="J135:J136"/>
    <mergeCell ref="K135:K136"/>
    <mergeCell ref="G135:G136"/>
    <mergeCell ref="L135:L136"/>
    <mergeCell ref="M135:M136"/>
    <mergeCell ref="N135:N136"/>
    <mergeCell ref="G133:G134"/>
    <mergeCell ref="H133:H134"/>
    <mergeCell ref="I133:I134"/>
    <mergeCell ref="J133:J134"/>
    <mergeCell ref="A2:O2"/>
    <mergeCell ref="A3:O3"/>
    <mergeCell ref="K133:K134"/>
    <mergeCell ref="L133:L134"/>
    <mergeCell ref="M133:M134"/>
    <mergeCell ref="N133:N134"/>
    <mergeCell ref="I129:I130"/>
    <mergeCell ref="J129:J130"/>
    <mergeCell ref="H131:H132"/>
    <mergeCell ref="I131:I132"/>
    <mergeCell ref="J131:J132"/>
    <mergeCell ref="K131:K132"/>
    <mergeCell ref="M129:M130"/>
    <mergeCell ref="N129:N130"/>
    <mergeCell ref="L127:L128"/>
    <mergeCell ref="M127:M128"/>
    <mergeCell ref="N127:N128"/>
    <mergeCell ref="G131:G132"/>
    <mergeCell ref="K129:K130"/>
    <mergeCell ref="L129:L130"/>
    <mergeCell ref="G129:G130"/>
    <mergeCell ref="H129:H130"/>
    <mergeCell ref="G127:G128"/>
    <mergeCell ref="K125:K126"/>
    <mergeCell ref="L125:L126"/>
    <mergeCell ref="H127:H128"/>
    <mergeCell ref="I127:I128"/>
    <mergeCell ref="J127:J128"/>
    <mergeCell ref="K127:K128"/>
    <mergeCell ref="M123:M124"/>
    <mergeCell ref="N123:N124"/>
    <mergeCell ref="M125:M126"/>
    <mergeCell ref="N125:N126"/>
    <mergeCell ref="G125:G126"/>
    <mergeCell ref="H125:H126"/>
    <mergeCell ref="I125:I126"/>
    <mergeCell ref="J125:J126"/>
    <mergeCell ref="G123:G124"/>
    <mergeCell ref="H123:H124"/>
    <mergeCell ref="I123:I124"/>
    <mergeCell ref="J123:J124"/>
    <mergeCell ref="K123:K124"/>
    <mergeCell ref="L123:L124"/>
    <mergeCell ref="I121:I122"/>
    <mergeCell ref="J121:J122"/>
    <mergeCell ref="K121:K122"/>
    <mergeCell ref="L121:L122"/>
    <mergeCell ref="M121:M122"/>
    <mergeCell ref="N121:N122"/>
    <mergeCell ref="N117:N118"/>
    <mergeCell ref="G119:G120"/>
    <mergeCell ref="H119:H120"/>
    <mergeCell ref="I119:I120"/>
    <mergeCell ref="J119:J120"/>
    <mergeCell ref="K119:K120"/>
    <mergeCell ref="L119:L120"/>
    <mergeCell ref="M119:M120"/>
    <mergeCell ref="L117:L118"/>
    <mergeCell ref="N119:N120"/>
    <mergeCell ref="K117:K118"/>
    <mergeCell ref="A145:A146"/>
    <mergeCell ref="A129:A130"/>
    <mergeCell ref="A131:A132"/>
    <mergeCell ref="A137:A138"/>
    <mergeCell ref="A143:A144"/>
    <mergeCell ref="A121:A122"/>
    <mergeCell ref="A123:A124"/>
    <mergeCell ref="G121:G122"/>
    <mergeCell ref="H121:H122"/>
    <mergeCell ref="M117:M118"/>
    <mergeCell ref="A125:A126"/>
    <mergeCell ref="A127:A128"/>
    <mergeCell ref="A1:O1"/>
    <mergeCell ref="A117:A118"/>
    <mergeCell ref="A119:A120"/>
    <mergeCell ref="G117:G118"/>
    <mergeCell ref="H117:H118"/>
    <mergeCell ref="I117:I118"/>
    <mergeCell ref="J117:J118"/>
    <mergeCell ref="B150:L150"/>
    <mergeCell ref="O117:O118"/>
    <mergeCell ref="O119:O120"/>
    <mergeCell ref="O121:O122"/>
    <mergeCell ref="O123:O124"/>
    <mergeCell ref="O125:O126"/>
    <mergeCell ref="O127:O128"/>
    <mergeCell ref="O129:O130"/>
    <mergeCell ref="O131:O132"/>
    <mergeCell ref="O133:O134"/>
    <mergeCell ref="O135:O136"/>
    <mergeCell ref="O137:O138"/>
    <mergeCell ref="A139:A140"/>
    <mergeCell ref="G139:G140"/>
    <mergeCell ref="H139:H140"/>
    <mergeCell ref="I139:I140"/>
    <mergeCell ref="J139:J140"/>
    <mergeCell ref="K139:K140"/>
    <mergeCell ref="L139:L140"/>
    <mergeCell ref="G137:G138"/>
    <mergeCell ref="M139:M140"/>
    <mergeCell ref="N139:N140"/>
    <mergeCell ref="O139:O140"/>
    <mergeCell ref="A141:A142"/>
    <mergeCell ref="G141:G142"/>
    <mergeCell ref="H141:H142"/>
    <mergeCell ref="I141:I142"/>
    <mergeCell ref="J141:J142"/>
    <mergeCell ref="K141:K142"/>
    <mergeCell ref="O143:O144"/>
    <mergeCell ref="O145:O146"/>
    <mergeCell ref="L141:L142"/>
    <mergeCell ref="M141:M142"/>
    <mergeCell ref="N141:N142"/>
    <mergeCell ref="O141:O142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  <headerFooter alignWithMargins="0">
    <oddHeader>&amp;RČPJ slalom 2009</oddHeader>
    <oddFooter>&amp;C- &amp;P -</oddFooter>
  </headerFooter>
  <rowBreaks count="3" manualBreakCount="3">
    <brk id="34" max="255" man="1"/>
    <brk id="68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 Ivo</cp:lastModifiedBy>
  <cp:lastPrinted>2009-10-05T12:10:56Z</cp:lastPrinted>
  <dcterms:created xsi:type="dcterms:W3CDTF">1998-07-05T11:58:42Z</dcterms:created>
  <dcterms:modified xsi:type="dcterms:W3CDTF">2009-10-07T08:53:47Z</dcterms:modified>
  <cp:category/>
  <cp:version/>
  <cp:contentType/>
  <cp:contentStatus/>
</cp:coreProperties>
</file>